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192.168.1.151\BestshippingGroup\Bestshipping\輸出\東京本社\WEB SCHEDULE\"/>
    </mc:Choice>
  </mc:AlternateContent>
  <xr:revisionPtr revIDLastSave="0" documentId="13_ncr:1_{7C817DF7-8FF4-4BB0-8C4B-17864352F658}" xr6:coauthVersionLast="47" xr6:coauthVersionMax="47" xr10:uidLastSave="{00000000-0000-0000-0000-000000000000}"/>
  <bookViews>
    <workbookView xWindow="-120" yWindow="-120" windowWidth="29040" windowHeight="1584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スケジュール!$A$1:$AL$46</definedName>
    <definedName name="Z_FC75B98F_1126_40D5_B454_81EE32DA70FC_.wvu.PrintArea" localSheetId="0" hidden="1">スケジュール!$A$1:$AL$45</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1" l="1"/>
  <c r="H42" i="1"/>
  <c r="J41" i="1"/>
  <c r="H41" i="1"/>
  <c r="J40" i="1"/>
  <c r="H40" i="1"/>
  <c r="J39" i="1"/>
  <c r="H39" i="1"/>
  <c r="J38" i="1"/>
  <c r="H38" i="1"/>
  <c r="AD19" i="1"/>
  <c r="AB19" i="1" s="1"/>
  <c r="AH19" i="1"/>
  <c r="J44" i="1"/>
  <c r="H44" i="1"/>
  <c r="J43" i="1"/>
  <c r="H43" i="1"/>
  <c r="AH12" i="1"/>
  <c r="AD12" i="1"/>
  <c r="Z12" i="1" s="1"/>
  <c r="AD13" i="1"/>
  <c r="Z13" i="1" s="1"/>
  <c r="AH13" i="1"/>
  <c r="AD14" i="1"/>
  <c r="Z14" i="1" s="1"/>
  <c r="AH14" i="1"/>
  <c r="AD15" i="1"/>
  <c r="Z15" i="1" s="1"/>
  <c r="AH15" i="1"/>
  <c r="AD16" i="1"/>
  <c r="AB16" i="1" s="1"/>
  <c r="AH16" i="1"/>
  <c r="AD17" i="1"/>
  <c r="Z17" i="1" s="1"/>
  <c r="AH17" i="1"/>
  <c r="L25" i="1"/>
  <c r="H25" i="1" s="1"/>
  <c r="L26" i="1"/>
  <c r="J26" i="1" s="1"/>
  <c r="L27" i="1"/>
  <c r="H27" i="1" s="1"/>
  <c r="L28" i="1"/>
  <c r="J28" i="1" s="1"/>
  <c r="P16" i="1"/>
  <c r="P17" i="1"/>
  <c r="L17" i="1"/>
  <c r="J17" i="1" s="1"/>
  <c r="P18" i="1"/>
  <c r="P19" i="1"/>
  <c r="L19" i="1"/>
  <c r="J19" i="1" s="1"/>
  <c r="L14" i="1"/>
  <c r="H14" i="1" s="1"/>
  <c r="L15" i="1"/>
  <c r="J15" i="1" s="1"/>
  <c r="L16" i="1"/>
  <c r="J16" i="1" s="1"/>
  <c r="AH20" i="1"/>
  <c r="AD20" i="1"/>
  <c r="AB20" i="1" s="1"/>
  <c r="L13" i="1"/>
  <c r="J13" i="1" s="1"/>
  <c r="L12" i="1"/>
  <c r="J12" i="1" s="1"/>
  <c r="L32" i="1"/>
  <c r="Z19" i="1" l="1"/>
  <c r="AB13" i="1"/>
  <c r="AB15" i="1"/>
  <c r="AB12" i="1"/>
  <c r="Z16" i="1"/>
  <c r="AB17" i="1"/>
  <c r="AB14" i="1"/>
  <c r="H17" i="1"/>
  <c r="H16" i="1"/>
  <c r="H26" i="1"/>
  <c r="H28" i="1"/>
  <c r="J25" i="1"/>
  <c r="J27" i="1"/>
  <c r="H19" i="1"/>
  <c r="J14" i="1"/>
  <c r="Z20" i="1"/>
  <c r="H13" i="1"/>
  <c r="H15" i="1"/>
  <c r="H12" i="1"/>
  <c r="AH18" i="1" l="1"/>
  <c r="AD18" i="1"/>
  <c r="AB18" i="1" s="1"/>
  <c r="L31" i="1"/>
  <c r="L29" i="1"/>
  <c r="H29" i="1" s="1"/>
  <c r="P13" i="1"/>
  <c r="Z18" i="1" l="1"/>
  <c r="J29" i="1"/>
  <c r="J32" i="1"/>
  <c r="H31" i="1" l="1"/>
  <c r="J31" i="1"/>
  <c r="H32" i="1"/>
  <c r="P15" i="1"/>
  <c r="L18" i="1"/>
  <c r="J18" i="1" s="1"/>
  <c r="P12" i="1"/>
  <c r="L30" i="1"/>
  <c r="J30" i="1" s="1"/>
  <c r="J45" i="1"/>
  <c r="T17" i="2"/>
  <c r="H18" i="1" l="1"/>
  <c r="H30" i="1"/>
</calcChain>
</file>

<file path=xl/sharedStrings.xml><?xml version="1.0" encoding="utf-8"?>
<sst xmlns="http://schemas.openxmlformats.org/spreadsheetml/2006/main" count="208" uniqueCount="174">
  <si>
    <t>&lt;TOKYO&gt;</t>
  </si>
  <si>
    <t>&lt;OSAKA&gt;</t>
  </si>
  <si>
    <t>HONG KONG</t>
  </si>
  <si>
    <t>JAKARTA</t>
  </si>
  <si>
    <t>VESSEL</t>
  </si>
  <si>
    <t>VOY.NO.</t>
  </si>
  <si>
    <t>BKG CUT</t>
  </si>
  <si>
    <t>DOC CUT</t>
  </si>
  <si>
    <t>CFS CUT</t>
  </si>
  <si>
    <t>ETD YOK</t>
  </si>
  <si>
    <t>ETA HKG</t>
  </si>
  <si>
    <t>KEELUNG</t>
  </si>
  <si>
    <t>ETA KEL</t>
  </si>
  <si>
    <t>お取り扱い危険品</t>
    <rPh sb="1" eb="2">
      <t>ト</t>
    </rPh>
    <rPh sb="3" eb="4">
      <t>アツカ</t>
    </rPh>
    <rPh sb="5" eb="7">
      <t>キケン</t>
    </rPh>
    <rPh sb="7" eb="8">
      <t>ヒン</t>
    </rPh>
    <phoneticPr fontId="5"/>
  </si>
  <si>
    <t>BUSAN</t>
  </si>
  <si>
    <t xml:space="preserve">(IMO CLASS)  </t>
  </si>
  <si>
    <t>引火性液体</t>
    <rPh sb="0" eb="3">
      <t>インカセイ</t>
    </rPh>
    <rPh sb="3" eb="5">
      <t>エキタイ</t>
    </rPh>
    <phoneticPr fontId="5"/>
  </si>
  <si>
    <t>Flammable Liquids</t>
  </si>
  <si>
    <t>ETA BUS</t>
  </si>
  <si>
    <t>毒物類</t>
    <rPh sb="0" eb="2">
      <t>ドクブツ</t>
    </rPh>
    <rPh sb="2" eb="3">
      <t>ルイ</t>
    </rPh>
    <phoneticPr fontId="5"/>
  </si>
  <si>
    <t>Toxic Substances</t>
  </si>
  <si>
    <t>腐食性物質</t>
    <rPh sb="0" eb="3">
      <t>フショクセイ</t>
    </rPh>
    <rPh sb="3" eb="5">
      <t>ブッシツ</t>
    </rPh>
    <phoneticPr fontId="5"/>
  </si>
  <si>
    <t>Corrosives</t>
  </si>
  <si>
    <t>有害性物質</t>
    <rPh sb="0" eb="3">
      <t>ユウガイセイ</t>
    </rPh>
    <rPh sb="3" eb="5">
      <t>ブッシツ</t>
    </rPh>
    <phoneticPr fontId="5"/>
  </si>
  <si>
    <t>Miscellaneous dangerous substances and artcles</t>
  </si>
  <si>
    <t>BOOKINGは下記までお願い致します。</t>
    <rPh sb="8" eb="10">
      <t>カキ</t>
    </rPh>
    <rPh sb="13" eb="14">
      <t>ネガ</t>
    </rPh>
    <rPh sb="15" eb="16">
      <t>イタ</t>
    </rPh>
    <phoneticPr fontId="5"/>
  </si>
  <si>
    <t>※</t>
  </si>
  <si>
    <t>UN NO.によってはお引き受けできないものがございます。</t>
    <rPh sb="12" eb="13">
      <t>ヒ</t>
    </rPh>
    <rPh sb="14" eb="15">
      <t>ウ</t>
    </rPh>
    <phoneticPr fontId="5"/>
  </si>
  <si>
    <t>TEL:03-5439-3708 FAX:03-5439-3709</t>
  </si>
  <si>
    <t>隔離規定に該当するものについては、お引き受けできません。</t>
    <rPh sb="0" eb="2">
      <t>カクリ</t>
    </rPh>
    <rPh sb="2" eb="4">
      <t>キテイ</t>
    </rPh>
    <rPh sb="5" eb="7">
      <t>ガイトウ</t>
    </rPh>
    <rPh sb="18" eb="19">
      <t>ヒ</t>
    </rPh>
    <rPh sb="20" eb="21">
      <t>ウ</t>
    </rPh>
    <phoneticPr fontId="5"/>
  </si>
  <si>
    <t>E-Mail   web@bestshipping.co.jp</t>
  </si>
  <si>
    <t>貨物搬入先</t>
    <rPh sb="0" eb="2">
      <t>カモツ</t>
    </rPh>
    <rPh sb="2" eb="4">
      <t>ハンニュウ</t>
    </rPh>
    <rPh sb="4" eb="5">
      <t>サキ</t>
    </rPh>
    <phoneticPr fontId="5"/>
  </si>
  <si>
    <t>神奈川県横浜市鶴見区</t>
    <rPh sb="0" eb="3">
      <t>カナガワ</t>
    </rPh>
    <rPh sb="3" eb="4">
      <t>ケン</t>
    </rPh>
    <rPh sb="4" eb="7">
      <t>ヨコハマシ</t>
    </rPh>
    <rPh sb="7" eb="10">
      <t>ツルミク</t>
    </rPh>
    <phoneticPr fontId="5"/>
  </si>
  <si>
    <t>TEL: 045-510-2158</t>
  </si>
  <si>
    <t>大黒埠頭22番 YCC物流棟109号</t>
    <rPh sb="0" eb="2">
      <t>ダイコク</t>
    </rPh>
    <rPh sb="2" eb="4">
      <t>フトウ</t>
    </rPh>
    <rPh sb="6" eb="7">
      <t>バン</t>
    </rPh>
    <rPh sb="11" eb="13">
      <t>ブツリュウ</t>
    </rPh>
    <rPh sb="13" eb="14">
      <t>トウ</t>
    </rPh>
    <rPh sb="17" eb="18">
      <t>ゴウ</t>
    </rPh>
    <phoneticPr fontId="5"/>
  </si>
  <si>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</si>
  <si>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21"/>
  </si>
  <si>
    <r>
      <rPr>
        <sz val="8"/>
        <color theme="1"/>
        <rFont val="ＭＳ Ｐゴシック"/>
        <family val="2"/>
        <charset val="128"/>
      </rPr>
      <t>貴社名</t>
    </r>
    <rPh sb="0" eb="2">
      <t>キシャ</t>
    </rPh>
    <rPh sb="2" eb="3">
      <t>メイ</t>
    </rPh>
    <phoneticPr fontId="21"/>
  </si>
  <si>
    <r>
      <rPr>
        <sz val="8"/>
        <color theme="1"/>
        <rFont val="ＭＳ Ｐゴシック"/>
        <family val="2"/>
        <charset val="128"/>
      </rPr>
      <t>ご担当者名</t>
    </r>
    <rPh sb="1" eb="4">
      <t>タントウシャ</t>
    </rPh>
    <rPh sb="4" eb="5">
      <t>メイ</t>
    </rPh>
    <phoneticPr fontId="21"/>
  </si>
  <si>
    <t>TEL/FAX</t>
    <phoneticPr fontId="21"/>
  </si>
  <si>
    <t>本船名/VOY NO.</t>
    <rPh sb="0" eb="2">
      <t>ホンセン</t>
    </rPh>
    <rPh sb="2" eb="3">
      <t>メイ</t>
    </rPh>
    <phoneticPr fontId="21"/>
  </si>
  <si>
    <t>◆</t>
    <phoneticPr fontId="21"/>
  </si>
  <si>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21"/>
  </si>
  <si>
    <t>POR/POD</t>
    <phoneticPr fontId="21"/>
  </si>
  <si>
    <t>BOOKING CUT</t>
    <phoneticPr fontId="21"/>
  </si>
  <si>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21"/>
  </si>
  <si>
    <t>DOCS CUT</t>
    <phoneticPr fontId="21"/>
  </si>
  <si>
    <t>作成してください。</t>
    <rPh sb="0" eb="2">
      <t>サクセイ</t>
    </rPh>
    <phoneticPr fontId="21"/>
  </si>
  <si>
    <t>CFS CUT</t>
    <phoneticPr fontId="21"/>
  </si>
  <si>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21"/>
  </si>
  <si>
    <t>ETD</t>
    <phoneticPr fontId="21"/>
  </si>
  <si>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21"/>
  </si>
  <si>
    <r>
      <t>SHIIPPER</t>
    </r>
    <r>
      <rPr>
        <sz val="8"/>
        <color theme="1"/>
        <rFont val="ＭＳ Ｐゴシック"/>
        <family val="2"/>
        <charset val="128"/>
      </rPr>
      <t>名</t>
    </r>
    <rPh sb="8" eb="9">
      <t>メイ</t>
    </rPh>
    <phoneticPr fontId="21"/>
  </si>
  <si>
    <r>
      <rPr>
        <sz val="8"/>
        <color theme="1"/>
        <rFont val="ＭＳ Ｐゴシック"/>
        <family val="2"/>
        <charset val="128"/>
      </rPr>
      <t>通関業者</t>
    </r>
    <rPh sb="0" eb="2">
      <t>ツウカン</t>
    </rPh>
    <rPh sb="2" eb="4">
      <t>ギョウシャ</t>
    </rPh>
    <phoneticPr fontId="21"/>
  </si>
  <si>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21"/>
  </si>
  <si>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21"/>
  </si>
  <si>
    <t>EMERGENCY CONTACT</t>
    <phoneticPr fontId="21"/>
  </si>
  <si>
    <t>DATE</t>
    <phoneticPr fontId="21"/>
  </si>
  <si>
    <t>TEL/PIC</t>
    <phoneticPr fontId="21"/>
  </si>
  <si>
    <t>PAGE</t>
    <phoneticPr fontId="21"/>
  </si>
  <si>
    <t>1/1</t>
    <phoneticPr fontId="21"/>
  </si>
  <si>
    <t>IMO</t>
    <phoneticPr fontId="21"/>
  </si>
  <si>
    <t>UN</t>
    <phoneticPr fontId="21"/>
  </si>
  <si>
    <t>PACKING GROUP</t>
    <phoneticPr fontId="21"/>
  </si>
  <si>
    <r>
      <t>FLASHI POINT (</t>
    </r>
    <r>
      <rPr>
        <sz val="6"/>
        <color theme="1"/>
        <rFont val="ＭＳ Ｐゴシック"/>
        <family val="3"/>
        <charset val="128"/>
      </rPr>
      <t>℃）</t>
    </r>
    <phoneticPr fontId="21"/>
  </si>
  <si>
    <t>PROPER SHIPPING NAME</t>
    <phoneticPr fontId="21"/>
  </si>
  <si>
    <t xml:space="preserve">SUB </t>
    <phoneticPr fontId="21"/>
  </si>
  <si>
    <t>INNER PACKAGES</t>
    <phoneticPr fontId="21"/>
  </si>
  <si>
    <t>PACKING CODE</t>
    <phoneticPr fontId="21"/>
  </si>
  <si>
    <t>NET WEIGHT</t>
    <phoneticPr fontId="21"/>
  </si>
  <si>
    <t>GROSS WEIGHT</t>
    <phoneticPr fontId="21"/>
  </si>
  <si>
    <r>
      <rPr>
        <sz val="8"/>
        <color theme="1"/>
        <rFont val="ＭＳ Ｐゴシック"/>
        <family val="3"/>
        <charset val="128"/>
      </rPr>
      <t>少量</t>
    </r>
    <rPh sb="0" eb="2">
      <t>ショウリョウ</t>
    </rPh>
    <phoneticPr fontId="21"/>
  </si>
  <si>
    <r>
      <rPr>
        <sz val="8"/>
        <color theme="1"/>
        <rFont val="ＭＳ Ｐゴシック"/>
        <family val="3"/>
        <charset val="128"/>
      </rPr>
      <t>海洋</t>
    </r>
    <rPh sb="0" eb="2">
      <t>カイヨウ</t>
    </rPh>
    <phoneticPr fontId="21"/>
  </si>
  <si>
    <t>REMARK</t>
    <phoneticPr fontId="21"/>
  </si>
  <si>
    <t>CLASS</t>
    <phoneticPr fontId="21"/>
  </si>
  <si>
    <t>NO.</t>
    <phoneticPr fontId="21"/>
  </si>
  <si>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21"/>
  </si>
  <si>
    <t>RISK</t>
    <phoneticPr fontId="21"/>
  </si>
  <si>
    <t>OUTER PACKAGES</t>
    <phoneticPr fontId="21"/>
  </si>
  <si>
    <r>
      <rPr>
        <sz val="8"/>
        <color theme="1"/>
        <rFont val="ＭＳ Ｐゴシック"/>
        <family val="3"/>
        <charset val="128"/>
      </rPr>
      <t>危険物</t>
    </r>
    <rPh sb="0" eb="2">
      <t>キケン</t>
    </rPh>
    <rPh sb="2" eb="3">
      <t>ブツ</t>
    </rPh>
    <phoneticPr fontId="21"/>
  </si>
  <si>
    <r>
      <rPr>
        <sz val="8"/>
        <color theme="1"/>
        <rFont val="ＭＳ Ｐゴシック"/>
        <family val="3"/>
        <charset val="128"/>
      </rPr>
      <t>汚染</t>
    </r>
    <rPh sb="0" eb="2">
      <t>オセン</t>
    </rPh>
    <phoneticPr fontId="21"/>
  </si>
  <si>
    <t>記入例</t>
    <rPh sb="0" eb="2">
      <t>キニュウ</t>
    </rPh>
    <rPh sb="2" eb="3">
      <t>レイ</t>
    </rPh>
    <phoneticPr fontId="21"/>
  </si>
  <si>
    <t>Ⅲ</t>
    <phoneticPr fontId="21"/>
  </si>
  <si>
    <t>350℃</t>
    <phoneticPr fontId="21"/>
  </si>
  <si>
    <t>ENVIRONMENTALLY HAZARDOUS SUBSTANCE SOLID N.O.S.</t>
    <phoneticPr fontId="21"/>
  </si>
  <si>
    <t>NL</t>
    <phoneticPr fontId="21"/>
  </si>
  <si>
    <t>50 STEEL DRUMS</t>
    <phoneticPr fontId="21"/>
  </si>
  <si>
    <t>4G</t>
    <phoneticPr fontId="21"/>
  </si>
  <si>
    <t>NO</t>
    <phoneticPr fontId="21"/>
  </si>
  <si>
    <t>YES</t>
    <phoneticPr fontId="21"/>
  </si>
  <si>
    <t>ZINC OXIDE</t>
    <phoneticPr fontId="21"/>
  </si>
  <si>
    <t>60 CARTONS</t>
    <phoneticPr fontId="21"/>
  </si>
  <si>
    <r>
      <t>BOOKING NO. (</t>
    </r>
    <r>
      <rPr>
        <sz val="8"/>
        <color theme="1"/>
        <rFont val="ＭＳ Ｐゴシック"/>
        <family val="3"/>
        <charset val="128"/>
      </rPr>
      <t>弊社使用欄）</t>
    </r>
    <rPh sb="13" eb="15">
      <t>ヘイシャ</t>
    </rPh>
    <rPh sb="15" eb="17">
      <t>シヨウ</t>
    </rPh>
    <rPh sb="17" eb="18">
      <t>ラン</t>
    </rPh>
    <phoneticPr fontId="21"/>
  </si>
  <si>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21"/>
  </si>
  <si>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</si>
  <si>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</si>
  <si>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2) 船社より積載確認が取れ次第、正式なブッキングのお引き受けとさせて頂き、それまでは仮ブッキングとさせて頂きます。</t>
  </si>
  <si>
    <t>3) 書類及び貨物標札等に不備があった際には、ご希望のスケジュールに積載出来ないことがありますので、予めご了承下さい。</t>
  </si>
  <si>
    <t>4） 隔離規定に該当する貨物はお引き受け致しかねます。</t>
  </si>
  <si>
    <t>※　HONGKONG向けは、課税貨物及び輸入ライセンスが必要な貨物はお引き受け出来ません。</t>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</si>
  <si>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t>株式会社ベストシッピング　輸出部 TEL:03-5439-3703 FAX:03-5439-3705     EMAIL:  cs-t@bestshipping.co.jp</t>
    <rPh sb="0" eb="4">
      <t>カブシキガイシャ</t>
    </rPh>
    <rPh sb="13" eb="15">
      <t>ユシュツ</t>
    </rPh>
    <rPh sb="15" eb="16">
      <t>ブ</t>
    </rPh>
    <phoneticPr fontId="21"/>
  </si>
  <si>
    <t xml:space="preserve">TEL:03-5439-3708 </t>
    <phoneticPr fontId="21"/>
  </si>
  <si>
    <t>ETD YOK</t>
    <phoneticPr fontId="21"/>
  </si>
  <si>
    <t>株式会社エースロジコム　横浜倉庫</t>
    <rPh sb="0" eb="2">
      <t>カブシキ</t>
    </rPh>
    <rPh sb="2" eb="4">
      <t>カイシャ</t>
    </rPh>
    <rPh sb="12" eb="14">
      <t>ヨコハマ</t>
    </rPh>
    <rPh sb="14" eb="16">
      <t>ソウコ</t>
    </rPh>
    <phoneticPr fontId="5"/>
  </si>
  <si>
    <t>(2HI47)</t>
    <phoneticPr fontId="21"/>
  </si>
  <si>
    <t>TEL:06-6227-8420</t>
    <phoneticPr fontId="21"/>
  </si>
  <si>
    <t>NO SERVICE</t>
    <phoneticPr fontId="21"/>
  </si>
  <si>
    <t>香港</t>
    <rPh sb="0" eb="2">
      <t>ホンコン</t>
    </rPh>
    <phoneticPr fontId="21"/>
  </si>
  <si>
    <t>YM ELIXIR</t>
    <phoneticPr fontId="21"/>
  </si>
  <si>
    <t>OOCL PANAMA</t>
    <phoneticPr fontId="21"/>
  </si>
  <si>
    <t>MOL EMINENCE</t>
    <phoneticPr fontId="21"/>
  </si>
  <si>
    <t>MOL EXPLORER</t>
    <phoneticPr fontId="21"/>
  </si>
  <si>
    <t>MOL ENDOWMENT</t>
    <phoneticPr fontId="21"/>
  </si>
  <si>
    <t>A VESSEL</t>
    <phoneticPr fontId="21"/>
  </si>
  <si>
    <t>BKG CUT</t>
    <phoneticPr fontId="21"/>
  </si>
  <si>
    <t>削除しないでください。エクセル式がおかしくなります。</t>
    <rPh sb="0" eb="2">
      <t>サクジョ</t>
    </rPh>
    <rPh sb="15" eb="16">
      <t>シキ</t>
    </rPh>
    <phoneticPr fontId="21"/>
  </si>
  <si>
    <t>POS YOKOHAMA</t>
    <phoneticPr fontId="21"/>
  </si>
  <si>
    <t>■ DOC CUT 日までに ①コンテナ危険物明細書 ②事前連絡票 ③Dock Receipt を エースロジコム横浜倉庫まで FAX をお願いいたします。</t>
    <rPh sb="57" eb="59">
      <t>ヨコハマ</t>
    </rPh>
    <rPh sb="59" eb="61">
      <t>ソウコ</t>
    </rPh>
    <phoneticPr fontId="21"/>
  </si>
  <si>
    <t xml:space="preserve">  （上記書類のオリジナルは CFS CUT 日までに エースロジコム横浜倉庫までご提出をお願いいたします。</t>
    <rPh sb="35" eb="37">
      <t>ヨコハマ</t>
    </rPh>
    <rPh sb="37" eb="39">
      <t>ソウコ</t>
    </rPh>
    <phoneticPr fontId="21"/>
  </si>
  <si>
    <t>※香港向けは、課税貨物 及び輸入ライセンスが必要な貨物はお引き受けできません。</t>
    <phoneticPr fontId="21"/>
  </si>
  <si>
    <t>WAN HAIとINTERASIAオペレーションの本船は、引火点-18℃以下の</t>
    <phoneticPr fontId="21"/>
  </si>
  <si>
    <t>危険品のお引き受けすることは出来ません。</t>
    <phoneticPr fontId="21"/>
  </si>
  <si>
    <t>ETA JKT</t>
  </si>
  <si>
    <t>1) ブッキングは弊社危険品ブッキングフォームにご記入の上、和文/英文 MSDS と合わせて FAX もしくは e-mail にてお申し付けください。</t>
    <phoneticPr fontId="21"/>
  </si>
  <si>
    <t>注意事項</t>
    <phoneticPr fontId="21"/>
  </si>
  <si>
    <t>BAI CHAY BRIDGE</t>
    <phoneticPr fontId="21"/>
  </si>
  <si>
    <t>BAY BRIDGE</t>
    <phoneticPr fontId="21"/>
  </si>
  <si>
    <t>VESSEL</t>
    <phoneticPr fontId="21"/>
  </si>
  <si>
    <t>2022/10/20更新</t>
    <rPh sb="10" eb="12">
      <t>コウシン</t>
    </rPh>
    <phoneticPr fontId="21"/>
  </si>
  <si>
    <t>JAKARTA EXPRESS</t>
    <phoneticPr fontId="21"/>
  </si>
  <si>
    <t>OOCL DALIAN</t>
  </si>
  <si>
    <t>WAN HAI 506</t>
  </si>
  <si>
    <t>065S</t>
    <phoneticPr fontId="21"/>
  </si>
  <si>
    <t>125S</t>
    <phoneticPr fontId="21"/>
  </si>
  <si>
    <t>169S</t>
    <phoneticPr fontId="21"/>
  </si>
  <si>
    <t>1436W</t>
  </si>
  <si>
    <t>1437W</t>
  </si>
  <si>
    <t>1438W</t>
  </si>
  <si>
    <t>INTERASIA CATALYST</t>
  </si>
  <si>
    <t>S027</t>
  </si>
  <si>
    <t>S220</t>
  </si>
  <si>
    <t>686S</t>
  </si>
  <si>
    <t>WAN HAI 510</t>
  </si>
  <si>
    <t>S167</t>
  </si>
  <si>
    <t>066S</t>
    <phoneticPr fontId="21"/>
  </si>
  <si>
    <t>069S</t>
    <phoneticPr fontId="21"/>
  </si>
  <si>
    <t>1434W</t>
    <phoneticPr fontId="21"/>
  </si>
  <si>
    <t>1435W</t>
    <phoneticPr fontId="21"/>
  </si>
  <si>
    <t>1439W</t>
  </si>
  <si>
    <t>1440W</t>
  </si>
  <si>
    <t>BANGKOK BRIDGE</t>
    <phoneticPr fontId="21"/>
  </si>
  <si>
    <t>126S</t>
    <phoneticPr fontId="21"/>
  </si>
  <si>
    <t>172S</t>
    <phoneticPr fontId="21"/>
  </si>
  <si>
    <t>YM INCEPTION</t>
    <phoneticPr fontId="21"/>
  </si>
  <si>
    <t>206S</t>
    <phoneticPr fontId="21"/>
  </si>
  <si>
    <t>312S</t>
    <phoneticPr fontId="21"/>
  </si>
  <si>
    <t>235S</t>
    <phoneticPr fontId="21"/>
  </si>
  <si>
    <t>180S</t>
    <phoneticPr fontId="21"/>
  </si>
  <si>
    <t>207S</t>
    <phoneticPr fontId="21"/>
  </si>
  <si>
    <t>313S</t>
    <phoneticPr fontId="21"/>
  </si>
  <si>
    <t>YM INITIATIVE</t>
    <phoneticPr fontId="21"/>
  </si>
  <si>
    <t>YM IMPROVEMENT</t>
    <phoneticPr fontId="21"/>
  </si>
  <si>
    <t>YM IMAGE</t>
    <phoneticPr fontId="21"/>
  </si>
  <si>
    <t>236S</t>
    <phoneticPr fontId="21"/>
  </si>
  <si>
    <t>181S</t>
    <phoneticPr fontId="21"/>
  </si>
  <si>
    <t>ISSUED ON JUN.1 2023</t>
    <phoneticPr fontId="21"/>
  </si>
  <si>
    <t>INTERASIA CATALYST</t>
    <phoneticPr fontId="21"/>
  </si>
  <si>
    <t>S028</t>
    <phoneticPr fontId="21"/>
  </si>
  <si>
    <t>WAN HAI 506</t>
    <phoneticPr fontId="21"/>
  </si>
  <si>
    <t>S221</t>
    <phoneticPr fontId="21"/>
  </si>
  <si>
    <t>OOCL DALIAN</t>
    <phoneticPr fontId="21"/>
  </si>
  <si>
    <t>687S</t>
    <phoneticPr fontId="21"/>
  </si>
  <si>
    <t xml:space="preserve">WAN HAI 510 </t>
    <phoneticPr fontId="21"/>
  </si>
  <si>
    <t>S168</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</si>
</sst>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m/d"/>
    <numFmt numFmtId="178" formatCode="yyyy/mm/dd"/>
  </numFmts>
  <fonts count="4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7"/>
      <color rgb="FF000000"/>
      <name val="Arial Unicode MS"/>
      <family val="3"/>
      <charset val="128"/>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9"/>
      <color rgb="FF000000"/>
      <name val="MS UI Gothic"/>
      <family val="3"/>
      <charset val="128"/>
    </font>
    <font>
      <sz val="9"/>
      <color rgb="FF000000"/>
      <name val="Arial Unicode MS"/>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9"/>
      <color rgb="FF000000"/>
      <name val="ＭＳ Ｐゴシック"/>
      <family val="3"/>
      <charset val="128"/>
    </font>
    <font>
      <b/>
      <sz val="11"/>
      <name val="Arial"/>
      <family val="2"/>
    </font>
    <font>
      <b/>
      <sz val="11"/>
      <color theme="0"/>
      <name val="Arial"/>
      <family val="2"/>
    </font>
    <font>
      <b/>
      <sz val="11"/>
      <color theme="0"/>
      <name val="ＭＳ Ｐゴシック"/>
      <family val="3"/>
      <charset val="128"/>
    </font>
    <font>
      <sz val="8"/>
      <name val="Arial"/>
      <family val="2"/>
    </font>
    <font>
      <sz val="8"/>
      <name val="ＭＳ Ｐゴシック"/>
      <family val="3"/>
      <charset val="128"/>
    </font>
    <font>
      <sz val="11"/>
      <color theme="0" tint="-4.9989318521683403E-2"/>
      <name val="Arial"/>
      <family val="2"/>
    </font>
    <font>
      <b/>
      <sz val="11"/>
      <color rgb="FFFF0000"/>
      <name val="ＭＳ Ｐゴシック"/>
      <family val="3"/>
      <charset val="128"/>
      <scheme val="minor"/>
    </font>
    <font>
      <sz val="8"/>
      <color rgb="FF000000"/>
      <name val="Arial"/>
      <family val="2"/>
      <charset val="128"/>
    </font>
    <font>
      <sz val="8"/>
      <color rgb="FF000000"/>
      <name val="ＭＳ Ｐゴシック"/>
      <family val="2"/>
      <charset val="128"/>
    </font>
    <font>
      <sz val="11"/>
      <name val="ＭＳ Ｐゴシック"/>
      <family val="2"/>
      <charset val="128"/>
      <scheme val="minor"/>
    </font>
    <font>
      <sz val="14"/>
      <color rgb="FF000000"/>
      <name val="Meiryo"/>
      <family val="3"/>
      <charset val="128"/>
    </font>
    <font>
      <sz val="11"/>
      <name val="ＭＳ Ｐゴシック"/>
      <family val="3"/>
      <charset val="128"/>
      <scheme val="minor"/>
    </font>
    <font>
      <sz val="11"/>
      <color rgb="FF000000"/>
      <name val="ＭＳ Ｐゴシック"/>
      <family val="2"/>
      <charset val="128"/>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95">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right style="thin">
        <color rgb="FF000000"/>
      </right>
      <top style="thin">
        <color indexed="64"/>
      </top>
      <bottom style="thin">
        <color auto="1"/>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diagonal/>
    </border>
    <border>
      <left/>
      <right style="thin">
        <color rgb="FF000000"/>
      </right>
      <top style="thin">
        <color indexed="64"/>
      </top>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49">
    <xf numFmtId="0" fontId="0" fillId="0" borderId="0" xfId="0">
      <alignment vertical="center"/>
    </xf>
    <xf numFmtId="0" fontId="4" fillId="0" borderId="0" xfId="1">
      <alignment vertical="center"/>
    </xf>
    <xf numFmtId="0" fontId="11" fillId="0" borderId="0" xfId="1" applyFont="1">
      <alignment vertical="center"/>
    </xf>
    <xf numFmtId="0" fontId="13" fillId="2" borderId="0" xfId="5" applyFont="1" applyFill="1">
      <alignment vertical="center"/>
    </xf>
    <xf numFmtId="0" fontId="16" fillId="2" borderId="0" xfId="5" applyFont="1" applyFill="1">
      <alignment vertical="center"/>
    </xf>
    <xf numFmtId="0" fontId="17" fillId="2" borderId="0" xfId="5" applyFont="1" applyFill="1">
      <alignment vertical="center"/>
    </xf>
    <xf numFmtId="0" fontId="13" fillId="0" borderId="0" xfId="1" applyFont="1">
      <alignment vertical="center"/>
    </xf>
    <xf numFmtId="0" fontId="22" fillId="0" borderId="0" xfId="0" applyFont="1">
      <alignment vertical="center"/>
    </xf>
    <xf numFmtId="0" fontId="13" fillId="7" borderId="0" xfId="5" applyFont="1" applyFill="1">
      <alignment vertical="center"/>
    </xf>
    <xf numFmtId="0" fontId="0" fillId="4" borderId="0" xfId="0" applyFill="1" applyProtection="1">
      <alignment vertical="center"/>
      <protection locked="0"/>
    </xf>
    <xf numFmtId="0" fontId="4" fillId="4" borderId="0" xfId="1" applyFill="1" applyProtection="1">
      <alignment vertical="center"/>
      <protection locked="0"/>
    </xf>
    <xf numFmtId="0" fontId="0" fillId="0" borderId="0" xfId="0" applyProtection="1">
      <alignment vertical="center"/>
      <protection locked="0"/>
    </xf>
    <xf numFmtId="0" fontId="7" fillId="4" borderId="0" xfId="4" applyFont="1" applyFill="1" applyProtection="1">
      <protection locked="0"/>
    </xf>
    <xf numFmtId="0" fontId="30" fillId="8" borderId="0" xfId="4" applyFont="1" applyFill="1" applyAlignment="1" applyProtection="1">
      <alignment vertical="center"/>
      <protection locked="0"/>
    </xf>
    <xf numFmtId="0" fontId="8" fillId="4" borderId="0" xfId="3" applyFont="1" applyFill="1" applyAlignment="1" applyProtection="1">
      <protection locked="0"/>
    </xf>
    <xf numFmtId="0" fontId="4" fillId="4" borderId="1" xfId="1" applyFill="1" applyBorder="1" applyProtection="1">
      <alignment vertical="center"/>
      <protection locked="0"/>
    </xf>
    <xf numFmtId="0" fontId="4" fillId="4" borderId="1" xfId="4" applyFont="1" applyFill="1" applyBorder="1" applyProtection="1">
      <protection locked="0"/>
    </xf>
    <xf numFmtId="0" fontId="4" fillId="4" borderId="59" xfId="1" applyFill="1" applyBorder="1" applyAlignment="1" applyProtection="1">
      <alignment horizontal="left" vertical="center"/>
      <protection locked="0"/>
    </xf>
    <xf numFmtId="0" fontId="4" fillId="4" borderId="64" xfId="1" applyFill="1" applyBorder="1" applyProtection="1">
      <alignment vertical="center"/>
      <protection locked="0"/>
    </xf>
    <xf numFmtId="0" fontId="10" fillId="4" borderId="0" xfId="4" applyFont="1" applyFill="1" applyProtection="1">
      <protection locked="0"/>
    </xf>
    <xf numFmtId="0" fontId="11" fillId="4" borderId="0" xfId="1" applyFont="1" applyFill="1" applyProtection="1">
      <alignment vertical="center"/>
      <protection locked="0"/>
    </xf>
    <xf numFmtId="0" fontId="9" fillId="4" borderId="0" xfId="1" applyFont="1" applyFill="1" applyAlignment="1" applyProtection="1">
      <alignment horizontal="center" vertical="center"/>
      <protection locked="0"/>
    </xf>
    <xf numFmtId="0" fontId="9" fillId="4" borderId="0" xfId="1" applyFont="1" applyFill="1" applyProtection="1">
      <alignment vertical="center"/>
      <protection locked="0"/>
    </xf>
    <xf numFmtId="176" fontId="9" fillId="4" borderId="0" xfId="1" applyNumberFormat="1" applyFont="1" applyFill="1" applyAlignment="1" applyProtection="1">
      <alignment horizontal="center" vertical="center"/>
      <protection locked="0"/>
    </xf>
    <xf numFmtId="0" fontId="12" fillId="7" borderId="0" xfId="5" applyFont="1" applyFill="1" applyProtection="1">
      <alignment vertical="center"/>
      <protection locked="0"/>
    </xf>
    <xf numFmtId="0" fontId="14" fillId="7" borderId="0" xfId="5" applyFont="1" applyFill="1" applyProtection="1">
      <alignment vertical="center"/>
      <protection locked="0"/>
    </xf>
    <xf numFmtId="176" fontId="9" fillId="5" borderId="0" xfId="1" applyNumberFormat="1" applyFont="1" applyFill="1" applyAlignment="1" applyProtection="1">
      <alignment horizontal="center" vertical="center"/>
      <protection locked="0"/>
    </xf>
    <xf numFmtId="0" fontId="13" fillId="7" borderId="0" xfId="5" applyFont="1" applyFill="1" applyProtection="1">
      <alignment vertical="center"/>
      <protection locked="0"/>
    </xf>
    <xf numFmtId="0" fontId="4" fillId="7" borderId="0" xfId="5" applyFont="1" applyFill="1" applyProtection="1">
      <alignment vertical="center"/>
      <protection locked="0"/>
    </xf>
    <xf numFmtId="0" fontId="4" fillId="4" borderId="0" xfId="5" applyFont="1" applyFill="1" applyProtection="1">
      <alignment vertical="center"/>
      <protection locked="0"/>
    </xf>
    <xf numFmtId="0" fontId="15" fillId="7" borderId="0" xfId="5" applyFont="1" applyFill="1" applyAlignment="1" applyProtection="1">
      <alignment horizontal="left" vertical="center"/>
      <protection locked="0"/>
    </xf>
    <xf numFmtId="0" fontId="16" fillId="7" borderId="0" xfId="5" applyFont="1" applyFill="1" applyProtection="1">
      <alignment vertical="center"/>
      <protection locked="0"/>
    </xf>
    <xf numFmtId="0" fontId="14" fillId="7" borderId="0" xfId="5" applyFont="1" applyFill="1" applyAlignment="1" applyProtection="1">
      <alignment horizontal="right" vertical="center"/>
      <protection locked="0"/>
    </xf>
    <xf numFmtId="0" fontId="16" fillId="4" borderId="0" xfId="1" applyFont="1" applyFill="1" applyProtection="1">
      <alignment vertical="center"/>
      <protection locked="0"/>
    </xf>
    <xf numFmtId="0" fontId="29" fillId="7" borderId="0" xfId="5" applyFont="1" applyFill="1" applyProtection="1">
      <alignment vertical="center"/>
      <protection locked="0"/>
    </xf>
    <xf numFmtId="0" fontId="17" fillId="7" borderId="0" xfId="5" applyFont="1" applyFill="1" applyProtection="1">
      <alignment vertical="center"/>
      <protection locked="0"/>
    </xf>
    <xf numFmtId="0" fontId="28" fillId="4" borderId="0" xfId="1" applyFont="1" applyFill="1" applyProtection="1">
      <alignment vertical="center"/>
      <protection locked="0"/>
    </xf>
    <xf numFmtId="0" fontId="13" fillId="7" borderId="0" xfId="5" applyFont="1" applyFill="1" applyBorder="1" applyProtection="1">
      <alignment vertical="center"/>
      <protection locked="0"/>
    </xf>
    <xf numFmtId="0" fontId="13" fillId="7" borderId="4" xfId="5" applyFont="1" applyFill="1" applyBorder="1" applyProtection="1">
      <alignment vertical="center"/>
      <protection locked="0"/>
    </xf>
    <xf numFmtId="0" fontId="13" fillId="7" borderId="5" xfId="5" applyFont="1" applyFill="1" applyBorder="1" applyProtection="1">
      <alignment vertical="center"/>
      <protection locked="0"/>
    </xf>
    <xf numFmtId="0" fontId="13" fillId="4" borderId="5" xfId="1" applyFont="1" applyFill="1" applyBorder="1" applyProtection="1">
      <alignment vertical="center"/>
      <protection locked="0"/>
    </xf>
    <xf numFmtId="0" fontId="13" fillId="7" borderId="81" xfId="5" applyFont="1" applyFill="1" applyBorder="1" applyProtection="1">
      <alignment vertical="center"/>
      <protection locked="0"/>
    </xf>
    <xf numFmtId="0" fontId="13" fillId="7" borderId="35" xfId="5" applyFont="1" applyFill="1" applyBorder="1" applyProtection="1">
      <alignment vertical="center"/>
      <protection locked="0"/>
    </xf>
    <xf numFmtId="0" fontId="13" fillId="7" borderId="82" xfId="5" applyFont="1" applyFill="1" applyBorder="1" applyProtection="1">
      <alignment vertical="center"/>
      <protection locked="0"/>
    </xf>
    <xf numFmtId="0" fontId="13" fillId="4" borderId="35" xfId="1" applyFont="1" applyFill="1" applyBorder="1" applyProtection="1">
      <alignment vertical="center"/>
      <protection locked="0"/>
    </xf>
    <xf numFmtId="0" fontId="0" fillId="4" borderId="82" xfId="0" applyFill="1" applyBorder="1" applyProtection="1">
      <alignment vertical="center"/>
      <protection locked="0"/>
    </xf>
    <xf numFmtId="0" fontId="13" fillId="7" borderId="6" xfId="5" applyFont="1" applyFill="1" applyBorder="1" applyProtection="1">
      <alignment vertical="center"/>
      <protection locked="0"/>
    </xf>
    <xf numFmtId="0" fontId="13" fillId="7" borderId="7" xfId="5" applyFont="1" applyFill="1" applyBorder="1" applyProtection="1">
      <alignment vertical="center"/>
      <protection locked="0"/>
    </xf>
    <xf numFmtId="0" fontId="13" fillId="4" borderId="7" xfId="1" applyFont="1" applyFill="1" applyBorder="1" applyProtection="1">
      <alignment vertical="center"/>
      <protection locked="0"/>
    </xf>
    <xf numFmtId="0" fontId="13" fillId="7" borderId="83" xfId="5" applyFont="1" applyFill="1" applyBorder="1" applyProtection="1">
      <alignment vertical="center"/>
      <protection locked="0"/>
    </xf>
    <xf numFmtId="0" fontId="13" fillId="7" borderId="84" xfId="5" applyFont="1" applyFill="1" applyBorder="1" applyProtection="1">
      <alignment vertical="center"/>
      <protection locked="0"/>
    </xf>
    <xf numFmtId="0" fontId="13" fillId="7" borderId="20" xfId="5" applyFont="1" applyFill="1" applyBorder="1" applyProtection="1">
      <alignment vertical="center"/>
      <protection locked="0"/>
    </xf>
    <xf numFmtId="0" fontId="13" fillId="4" borderId="84" xfId="1" applyFont="1" applyFill="1" applyBorder="1" applyProtection="1">
      <alignment vertical="center"/>
      <protection locked="0"/>
    </xf>
    <xf numFmtId="0" fontId="0" fillId="4" borderId="20" xfId="0" applyFill="1" applyBorder="1" applyProtection="1">
      <alignment vertical="center"/>
      <protection locked="0"/>
    </xf>
    <xf numFmtId="0" fontId="13" fillId="4" borderId="0" xfId="1" applyFont="1" applyFill="1" applyProtection="1">
      <alignment vertical="center"/>
      <protection locked="0"/>
    </xf>
    <xf numFmtId="0" fontId="4" fillId="4" borderId="59" xfId="1" applyFill="1" applyBorder="1" applyProtection="1">
      <alignment vertical="center"/>
      <protection locked="0"/>
    </xf>
    <xf numFmtId="0" fontId="19" fillId="4" borderId="0" xfId="0" applyFont="1" applyFill="1">
      <alignment vertical="center"/>
    </xf>
    <xf numFmtId="0" fontId="22" fillId="4" borderId="0" xfId="0" applyFont="1" applyFill="1">
      <alignment vertical="center"/>
    </xf>
    <xf numFmtId="0" fontId="24" fillId="4" borderId="0" xfId="0" applyFont="1" applyFill="1" applyAlignment="1">
      <alignment horizontal="right" vertical="center"/>
    </xf>
    <xf numFmtId="0" fontId="24" fillId="4" borderId="0" xfId="0" applyFont="1" applyFill="1">
      <alignment vertical="center"/>
    </xf>
    <xf numFmtId="0" fontId="22" fillId="4" borderId="0" xfId="0" applyFont="1" applyFill="1" applyAlignment="1">
      <alignment horizontal="right" vertical="center"/>
    </xf>
    <xf numFmtId="14" fontId="22" fillId="4" borderId="0" xfId="0" quotePrefix="1" applyNumberFormat="1" applyFont="1" applyFill="1" applyAlignment="1" applyProtection="1">
      <alignment horizontal="center" vertical="center"/>
      <protection locked="0"/>
    </xf>
    <xf numFmtId="0" fontId="22" fillId="4" borderId="0" xfId="0" applyFont="1" applyFill="1" applyProtection="1">
      <alignment vertical="center"/>
      <protection locked="0"/>
    </xf>
    <xf numFmtId="0" fontId="22" fillId="4" borderId="10" xfId="0" applyFont="1" applyFill="1" applyBorder="1">
      <alignment vertical="center"/>
    </xf>
    <xf numFmtId="0" fontId="22" fillId="4" borderId="47" xfId="0" applyFont="1" applyFill="1" applyBorder="1">
      <alignment vertical="center"/>
    </xf>
    <xf numFmtId="0" fontId="22" fillId="4" borderId="47" xfId="0" applyFont="1" applyFill="1" applyBorder="1" applyAlignment="1">
      <alignment vertical="center" shrinkToFit="1"/>
    </xf>
    <xf numFmtId="0" fontId="22" fillId="4" borderId="50" xfId="0" applyFont="1" applyFill="1" applyBorder="1">
      <alignment vertical="center"/>
    </xf>
    <xf numFmtId="0" fontId="22" fillId="4" borderId="51" xfId="0" applyFont="1" applyFill="1" applyBorder="1">
      <alignment vertical="center"/>
    </xf>
    <xf numFmtId="0" fontId="22" fillId="4" borderId="52" xfId="0" applyFont="1" applyFill="1" applyBorder="1">
      <alignment vertical="center"/>
    </xf>
    <xf numFmtId="0" fontId="22" fillId="4" borderId="53" xfId="0" applyFont="1" applyFill="1" applyBorder="1">
      <alignment vertical="center"/>
    </xf>
    <xf numFmtId="0" fontId="22" fillId="4" borderId="54" xfId="0" applyFont="1" applyFill="1" applyBorder="1">
      <alignment vertical="center"/>
    </xf>
    <xf numFmtId="0" fontId="22" fillId="4" borderId="54" xfId="0" applyFont="1" applyFill="1" applyBorder="1" applyAlignment="1">
      <alignment vertical="center" shrinkToFit="1"/>
    </xf>
    <xf numFmtId="0" fontId="22" fillId="4" borderId="58" xfId="0" applyFont="1" applyFill="1" applyBorder="1">
      <alignment vertical="center"/>
    </xf>
    <xf numFmtId="0" fontId="22" fillId="4" borderId="59" xfId="0" applyFont="1" applyFill="1" applyBorder="1">
      <alignment vertical="center"/>
    </xf>
    <xf numFmtId="0" fontId="22" fillId="4" borderId="60" xfId="0" applyFont="1" applyFill="1" applyBorder="1">
      <alignment vertical="center"/>
    </xf>
    <xf numFmtId="0" fontId="0" fillId="4" borderId="0" xfId="0" applyFill="1" applyAlignment="1" applyProtection="1">
      <alignment horizontal="right" vertical="center"/>
      <protection locked="0"/>
    </xf>
    <xf numFmtId="0" fontId="1" fillId="0" borderId="0" xfId="9">
      <alignment vertical="center"/>
    </xf>
    <xf numFmtId="178" fontId="1" fillId="0" borderId="0" xfId="9" applyNumberFormat="1">
      <alignment vertical="center"/>
    </xf>
    <xf numFmtId="0" fontId="6" fillId="4" borderId="0" xfId="3" applyFill="1" applyAlignment="1" applyProtection="1">
      <protection locked="0"/>
    </xf>
    <xf numFmtId="0" fontId="33" fillId="4" borderId="0" xfId="3" applyFont="1" applyFill="1" applyAlignment="1" applyProtection="1">
      <protection locked="0"/>
    </xf>
    <xf numFmtId="0" fontId="33" fillId="4" borderId="0" xfId="4" applyFont="1" applyFill="1" applyProtection="1">
      <protection locked="0"/>
    </xf>
    <xf numFmtId="0" fontId="34" fillId="4" borderId="0" xfId="3" applyFont="1" applyFill="1" applyAlignment="1" applyProtection="1">
      <protection locked="0"/>
    </xf>
    <xf numFmtId="0" fontId="35" fillId="4" borderId="0" xfId="1" applyFont="1" applyFill="1" applyProtection="1">
      <alignment vertical="center"/>
      <protection locked="0"/>
    </xf>
    <xf numFmtId="0" fontId="36" fillId="0" borderId="0" xfId="0" applyFont="1" applyAlignment="1">
      <alignment horizontal="center" vertical="center"/>
    </xf>
    <xf numFmtId="178" fontId="1" fillId="12" borderId="0" xfId="9" applyNumberFormat="1" applyFill="1">
      <alignment vertical="center"/>
    </xf>
    <xf numFmtId="0" fontId="11" fillId="0" borderId="0" xfId="1" applyFont="1" applyProtection="1">
      <alignment vertical="center"/>
      <protection locked="0"/>
    </xf>
    <xf numFmtId="0" fontId="13" fillId="0" borderId="0" xfId="5" applyFont="1" applyBorder="1" applyProtection="1">
      <alignment vertical="center"/>
      <protection locked="0"/>
    </xf>
    <xf numFmtId="0" fontId="4" fillId="0" borderId="0" xfId="1" applyProtection="1">
      <alignment vertical="center"/>
      <protection locked="0"/>
    </xf>
    <xf numFmtId="0" fontId="13" fillId="0" borderId="0" xfId="1" applyFont="1" applyProtection="1">
      <alignment vertical="center"/>
      <protection locked="0"/>
    </xf>
    <xf numFmtId="176" fontId="9" fillId="0" borderId="0" xfId="1" quotePrefix="1" applyNumberFormat="1" applyFont="1" applyAlignment="1" applyProtection="1">
      <alignment horizontal="center" vertical="center"/>
      <protection locked="0"/>
    </xf>
    <xf numFmtId="0" fontId="9" fillId="0" borderId="0" xfId="1" quotePrefix="1" applyFont="1" applyProtection="1">
      <alignment vertical="center"/>
      <protection locked="0"/>
    </xf>
    <xf numFmtId="0" fontId="9" fillId="0" borderId="0" xfId="1" applyFont="1" applyProtection="1">
      <alignment vertical="center"/>
      <protection locked="0"/>
    </xf>
    <xf numFmtId="0" fontId="37" fillId="4" borderId="0" xfId="1" applyFont="1" applyFill="1" applyAlignment="1" applyProtection="1">
      <alignment horizontal="left" vertical="center"/>
      <protection locked="0"/>
    </xf>
    <xf numFmtId="176" fontId="9" fillId="0" borderId="0" xfId="1" applyNumberFormat="1" applyFont="1" applyProtection="1">
      <alignment vertical="center"/>
      <protection locked="0"/>
    </xf>
    <xf numFmtId="176" fontId="9" fillId="11" borderId="0" xfId="1" quotePrefix="1" applyNumberFormat="1" applyFont="1" applyFill="1" applyProtection="1">
      <alignment vertical="center"/>
      <protection locked="0"/>
    </xf>
    <xf numFmtId="176" fontId="9" fillId="0" borderId="0" xfId="1" quotePrefix="1" applyNumberFormat="1" applyFont="1" applyProtection="1">
      <alignment vertical="center"/>
      <protection locked="0"/>
    </xf>
    <xf numFmtId="176" fontId="9" fillId="4" borderId="0" xfId="1" quotePrefix="1" applyNumberFormat="1" applyFont="1" applyFill="1" applyProtection="1">
      <alignment vertical="center"/>
      <protection locked="0"/>
    </xf>
    <xf numFmtId="14" fontId="0" fillId="0" borderId="0" xfId="0" applyNumberFormat="1">
      <alignment vertical="center"/>
    </xf>
    <xf numFmtId="0" fontId="33" fillId="4" borderId="2" xfId="1" applyFont="1" applyFill="1" applyBorder="1" applyProtection="1">
      <alignment vertical="center"/>
      <protection locked="0"/>
    </xf>
    <xf numFmtId="0" fontId="33" fillId="4" borderId="3" xfId="1" applyFont="1" applyFill="1" applyBorder="1" applyProtection="1">
      <alignment vertical="center"/>
      <protection locked="0"/>
    </xf>
    <xf numFmtId="0" fontId="33" fillId="10" borderId="8" xfId="1" applyFont="1" applyFill="1" applyBorder="1" applyProtection="1">
      <alignment vertical="center"/>
      <protection locked="0"/>
    </xf>
    <xf numFmtId="0" fontId="33" fillId="10" borderId="2" xfId="1" applyFont="1" applyFill="1" applyBorder="1" applyProtection="1">
      <alignment vertical="center"/>
      <protection locked="0"/>
    </xf>
    <xf numFmtId="0" fontId="33" fillId="10" borderId="3" xfId="1" applyFont="1" applyFill="1" applyBorder="1" applyProtection="1">
      <alignment vertical="center"/>
      <protection locked="0"/>
    </xf>
    <xf numFmtId="0" fontId="33" fillId="0" borderId="87" xfId="0" applyFont="1" applyBorder="1">
      <alignment vertical="center"/>
    </xf>
    <xf numFmtId="0" fontId="39" fillId="4" borderId="0" xfId="0" applyFont="1" applyFill="1" applyProtection="1">
      <alignment vertical="center"/>
      <protection locked="0"/>
    </xf>
    <xf numFmtId="178" fontId="1" fillId="12" borderId="84" xfId="9" applyNumberFormat="1" applyFill="1" applyBorder="1">
      <alignment vertical="center"/>
    </xf>
    <xf numFmtId="0" fontId="40" fillId="0" borderId="0" xfId="0" applyFont="1" applyAlignment="1">
      <alignment vertical="center" wrapText="1"/>
    </xf>
    <xf numFmtId="0" fontId="42" fillId="4" borderId="0" xfId="1" applyFont="1" applyFill="1" applyProtection="1">
      <alignment vertical="center"/>
      <protection locked="0"/>
    </xf>
    <xf numFmtId="0" fontId="0" fillId="4" borderId="0" xfId="0" applyFill="1">
      <alignment vertical="center"/>
    </xf>
    <xf numFmtId="176" fontId="9" fillId="4" borderId="0" xfId="1" quotePrefix="1" applyNumberFormat="1" applyFont="1" applyFill="1" applyAlignment="1" applyProtection="1">
      <alignment horizontal="center" vertical="center"/>
      <protection locked="0"/>
    </xf>
    <xf numFmtId="0" fontId="33" fillId="10" borderId="8" xfId="1" applyFont="1" applyFill="1" applyBorder="1" applyAlignment="1" applyProtection="1">
      <alignment horizontal="left" vertical="center"/>
      <protection locked="0"/>
    </xf>
    <xf numFmtId="0" fontId="33" fillId="10" borderId="2" xfId="1" applyFont="1" applyFill="1" applyBorder="1" applyAlignment="1" applyProtection="1">
      <alignment horizontal="left" vertical="center"/>
      <protection locked="0"/>
    </xf>
    <xf numFmtId="0" fontId="33" fillId="10" borderId="3" xfId="1" applyFont="1" applyFill="1" applyBorder="1" applyAlignment="1" applyProtection="1">
      <alignment horizontal="left" vertical="center"/>
      <protection locked="0"/>
    </xf>
    <xf numFmtId="0" fontId="33" fillId="4" borderId="86" xfId="1" applyFont="1" applyFill="1" applyBorder="1" applyAlignment="1" applyProtection="1">
      <alignment horizontal="left" vertical="center"/>
      <protection locked="0"/>
    </xf>
    <xf numFmtId="0" fontId="33" fillId="4" borderId="26" xfId="1" applyFont="1" applyFill="1" applyBorder="1" applyAlignment="1" applyProtection="1">
      <alignment horizontal="left" vertical="center"/>
      <protection locked="0"/>
    </xf>
    <xf numFmtId="0" fontId="33" fillId="4" borderId="25" xfId="1" applyFont="1" applyFill="1" applyBorder="1" applyAlignment="1" applyProtection="1">
      <alignment horizontal="left" vertical="center"/>
      <protection locked="0"/>
    </xf>
    <xf numFmtId="0" fontId="9" fillId="4" borderId="86" xfId="1" quotePrefix="1" applyFont="1" applyFill="1" applyBorder="1" applyAlignment="1" applyProtection="1">
      <alignment horizontal="center" vertical="center"/>
      <protection locked="0"/>
    </xf>
    <xf numFmtId="0" fontId="9" fillId="4" borderId="88" xfId="1" quotePrefix="1" applyFont="1" applyFill="1" applyBorder="1" applyAlignment="1" applyProtection="1">
      <alignment horizontal="center" vertical="center"/>
      <protection locked="0"/>
    </xf>
    <xf numFmtId="176" fontId="33" fillId="4" borderId="0" xfId="1" applyNumberFormat="1" applyFont="1" applyFill="1" applyAlignment="1" applyProtection="1">
      <alignment horizontal="center" vertical="center"/>
      <protection locked="0"/>
    </xf>
    <xf numFmtId="177" fontId="9" fillId="4" borderId="0" xfId="1" quotePrefix="1" applyNumberFormat="1" applyFont="1" applyFill="1" applyAlignment="1">
      <alignment horizontal="center" vertical="center"/>
    </xf>
    <xf numFmtId="176" fontId="9" fillId="4" borderId="0" xfId="1" quotePrefix="1" applyNumberFormat="1" applyFont="1" applyFill="1" applyAlignment="1" applyProtection="1">
      <alignment horizontal="center" vertical="center"/>
      <protection locked="0"/>
    </xf>
    <xf numFmtId="0" fontId="33" fillId="10" borderId="86" xfId="1" applyFont="1" applyFill="1" applyBorder="1" applyAlignment="1" applyProtection="1">
      <alignment horizontal="left" vertical="center"/>
      <protection locked="0"/>
    </xf>
    <xf numFmtId="0" fontId="33" fillId="10" borderId="26" xfId="1" applyFont="1" applyFill="1" applyBorder="1" applyAlignment="1" applyProtection="1">
      <alignment horizontal="left" vertical="center"/>
      <protection locked="0"/>
    </xf>
    <xf numFmtId="0" fontId="33" fillId="10" borderId="25" xfId="1" applyFont="1" applyFill="1" applyBorder="1" applyAlignment="1" applyProtection="1">
      <alignment horizontal="left" vertical="center"/>
      <protection locked="0"/>
    </xf>
    <xf numFmtId="176" fontId="9" fillId="10" borderId="8" xfId="1" quotePrefix="1" applyNumberFormat="1" applyFont="1" applyFill="1" applyBorder="1" applyAlignment="1" applyProtection="1">
      <alignment horizontal="center" vertical="center"/>
      <protection locked="0"/>
    </xf>
    <xf numFmtId="176" fontId="9" fillId="10" borderId="3" xfId="1" quotePrefix="1" applyNumberFormat="1" applyFont="1" applyFill="1" applyBorder="1" applyAlignment="1" applyProtection="1">
      <alignment horizontal="center" vertical="center"/>
      <protection locked="0"/>
    </xf>
    <xf numFmtId="177" fontId="9" fillId="10" borderId="89" xfId="1" quotePrefix="1" applyNumberFormat="1" applyFont="1" applyFill="1" applyBorder="1" applyAlignment="1">
      <alignment horizontal="center" vertical="center"/>
    </xf>
    <xf numFmtId="177" fontId="9" fillId="10" borderId="90" xfId="1" quotePrefix="1" applyNumberFormat="1" applyFont="1" applyFill="1" applyBorder="1" applyAlignment="1">
      <alignment horizontal="center" vertical="center"/>
    </xf>
    <xf numFmtId="176" fontId="33" fillId="4" borderId="8" xfId="1" quotePrefix="1" applyNumberFormat="1" applyFont="1" applyFill="1" applyBorder="1" applyAlignment="1" applyProtection="1">
      <alignment horizontal="center" vertical="center"/>
      <protection locked="0"/>
    </xf>
    <xf numFmtId="176" fontId="33" fillId="4" borderId="3" xfId="1" quotePrefix="1" applyNumberFormat="1" applyFont="1" applyFill="1" applyBorder="1" applyAlignment="1" applyProtection="1">
      <alignment horizontal="center" vertical="center"/>
      <protection locked="0"/>
    </xf>
    <xf numFmtId="176" fontId="33" fillId="10" borderId="8" xfId="1" quotePrefix="1" applyNumberFormat="1" applyFont="1" applyFill="1" applyBorder="1" applyAlignment="1" applyProtection="1">
      <alignment horizontal="center" vertical="center"/>
      <protection locked="0"/>
    </xf>
    <xf numFmtId="176" fontId="33" fillId="10" borderId="3" xfId="1" quotePrefix="1" applyNumberFormat="1" applyFont="1" applyFill="1" applyBorder="1" applyAlignment="1" applyProtection="1">
      <alignment horizontal="center" vertical="center"/>
      <protection locked="0"/>
    </xf>
    <xf numFmtId="177" fontId="9" fillId="4" borderId="91" xfId="1" quotePrefix="1" applyNumberFormat="1" applyFont="1" applyFill="1" applyBorder="1" applyAlignment="1">
      <alignment horizontal="center" vertical="center"/>
    </xf>
    <xf numFmtId="177" fontId="9" fillId="4" borderId="92" xfId="1" quotePrefix="1" applyNumberFormat="1" applyFont="1" applyFill="1" applyBorder="1" applyAlignment="1">
      <alignment horizontal="center" vertical="center"/>
    </xf>
    <xf numFmtId="177" fontId="9" fillId="10" borderId="4" xfId="1" quotePrefix="1" applyNumberFormat="1" applyFont="1" applyFill="1" applyBorder="1" applyAlignment="1">
      <alignment horizontal="center" vertical="center"/>
    </xf>
    <xf numFmtId="177" fontId="9" fillId="10" borderId="93" xfId="1" quotePrefix="1" applyNumberFormat="1" applyFont="1" applyFill="1" applyBorder="1" applyAlignment="1">
      <alignment horizontal="center" vertical="center"/>
    </xf>
    <xf numFmtId="0" fontId="9" fillId="10" borderId="86" xfId="1" quotePrefix="1" applyFont="1" applyFill="1" applyBorder="1" applyAlignment="1" applyProtection="1">
      <alignment horizontal="center" vertical="center"/>
      <protection locked="0"/>
    </xf>
    <xf numFmtId="0" fontId="9" fillId="10" borderId="88" xfId="1" quotePrefix="1" applyFont="1" applyFill="1" applyBorder="1" applyAlignment="1" applyProtection="1">
      <alignment horizontal="center" vertical="center"/>
      <protection locked="0"/>
    </xf>
    <xf numFmtId="0" fontId="9" fillId="10" borderId="81" xfId="1" quotePrefix="1" applyFont="1" applyFill="1" applyBorder="1" applyAlignment="1" applyProtection="1">
      <alignment horizontal="center" vertical="center"/>
      <protection locked="0"/>
    </xf>
    <xf numFmtId="0" fontId="9" fillId="10" borderId="94" xfId="1" quotePrefix="1" applyFont="1" applyFill="1" applyBorder="1" applyAlignment="1" applyProtection="1">
      <alignment horizontal="center" vertical="center"/>
      <protection locked="0"/>
    </xf>
    <xf numFmtId="0" fontId="33" fillId="4" borderId="0" xfId="1" applyFont="1" applyFill="1" applyAlignment="1" applyProtection="1">
      <alignment horizontal="left" vertical="center"/>
      <protection locked="0"/>
    </xf>
    <xf numFmtId="0" fontId="9" fillId="4" borderId="0" xfId="1" quotePrefix="1" applyFont="1" applyFill="1" applyAlignment="1" applyProtection="1">
      <alignment horizontal="center" vertical="center"/>
      <protection locked="0"/>
    </xf>
    <xf numFmtId="176" fontId="9" fillId="4" borderId="8" xfId="1" quotePrefix="1" applyNumberFormat="1" applyFont="1" applyFill="1" applyBorder="1" applyAlignment="1" applyProtection="1">
      <alignment horizontal="center" vertical="center"/>
      <protection locked="0"/>
    </xf>
    <xf numFmtId="176" fontId="9" fillId="4" borderId="3" xfId="1" quotePrefix="1" applyNumberFormat="1" applyFont="1" applyFill="1" applyBorder="1" applyAlignment="1" applyProtection="1">
      <alignment horizontal="center" vertical="center"/>
      <protection locked="0"/>
    </xf>
    <xf numFmtId="177" fontId="9" fillId="4" borderId="8" xfId="1" quotePrefix="1" applyNumberFormat="1" applyFont="1" applyFill="1" applyBorder="1" applyAlignment="1">
      <alignment horizontal="center" vertical="center"/>
    </xf>
    <xf numFmtId="177" fontId="9" fillId="4" borderId="3" xfId="1" quotePrefix="1" applyNumberFormat="1" applyFont="1" applyFill="1" applyBorder="1" applyAlignment="1">
      <alignment horizontal="center" vertical="center"/>
    </xf>
    <xf numFmtId="176" fontId="33" fillId="4" borderId="91" xfId="1" quotePrefix="1" applyNumberFormat="1" applyFont="1" applyFill="1" applyBorder="1" applyAlignment="1" applyProtection="1">
      <alignment horizontal="center" vertical="center"/>
      <protection locked="0"/>
    </xf>
    <xf numFmtId="176" fontId="33" fillId="4" borderId="92" xfId="1" quotePrefix="1" applyNumberFormat="1" applyFont="1" applyFill="1" applyBorder="1" applyAlignment="1" applyProtection="1">
      <alignment horizontal="center" vertical="center"/>
      <protection locked="0"/>
    </xf>
    <xf numFmtId="176" fontId="9" fillId="4" borderId="91" xfId="1" quotePrefix="1" applyNumberFormat="1" applyFont="1" applyFill="1" applyBorder="1" applyAlignment="1" applyProtection="1">
      <alignment horizontal="center" vertical="center"/>
      <protection locked="0"/>
    </xf>
    <xf numFmtId="176" fontId="9" fillId="4" borderId="92" xfId="1" quotePrefix="1" applyNumberFormat="1" applyFont="1" applyFill="1" applyBorder="1" applyAlignment="1" applyProtection="1">
      <alignment horizontal="center" vertical="center"/>
      <protection locked="0"/>
    </xf>
    <xf numFmtId="176" fontId="9" fillId="10" borderId="4" xfId="1" quotePrefix="1" applyNumberFormat="1" applyFont="1" applyFill="1" applyBorder="1" applyAlignment="1" applyProtection="1">
      <alignment horizontal="center" vertical="center"/>
      <protection locked="0"/>
    </xf>
    <xf numFmtId="176" fontId="9" fillId="10" borderId="93" xfId="1" quotePrefix="1" applyNumberFormat="1" applyFont="1" applyFill="1" applyBorder="1" applyAlignment="1" applyProtection="1">
      <alignment horizontal="center" vertical="center"/>
      <protection locked="0"/>
    </xf>
    <xf numFmtId="0" fontId="9" fillId="0" borderId="8"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9" fillId="0" borderId="3" xfId="1" applyFont="1" applyBorder="1" applyAlignment="1" applyProtection="1">
      <alignment horizontal="left" vertical="center"/>
      <protection locked="0"/>
    </xf>
    <xf numFmtId="0" fontId="34" fillId="10" borderId="8" xfId="1" quotePrefix="1" applyFont="1" applyFill="1" applyBorder="1" applyAlignment="1" applyProtection="1">
      <alignment horizontal="center" vertical="center"/>
      <protection locked="0"/>
    </xf>
    <xf numFmtId="0" fontId="41" fillId="10" borderId="3" xfId="0" applyFont="1" applyFill="1" applyBorder="1">
      <alignment vertical="center"/>
    </xf>
    <xf numFmtId="177" fontId="33" fillId="10" borderId="8" xfId="1" quotePrefix="1" applyNumberFormat="1" applyFont="1" applyFill="1" applyBorder="1" applyAlignment="1">
      <alignment horizontal="center" vertical="center"/>
    </xf>
    <xf numFmtId="0" fontId="0" fillId="10" borderId="3" xfId="0" applyFill="1" applyBorder="1">
      <alignment vertical="center"/>
    </xf>
    <xf numFmtId="0" fontId="9" fillId="4" borderId="8" xfId="1" applyFont="1" applyFill="1" applyBorder="1" applyAlignment="1" applyProtection="1">
      <alignment horizontal="center" vertical="center"/>
      <protection locked="0"/>
    </xf>
    <xf numFmtId="0" fontId="9" fillId="4" borderId="2"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33" fillId="0" borderId="8" xfId="1" applyFont="1" applyBorder="1" applyAlignment="1" applyProtection="1">
      <alignment horizontal="left" vertical="center"/>
      <protection locked="0"/>
    </xf>
    <xf numFmtId="0" fontId="33" fillId="0" borderId="2" xfId="1" applyFont="1" applyBorder="1" applyAlignment="1" applyProtection="1">
      <alignment horizontal="left" vertical="center"/>
      <protection locked="0"/>
    </xf>
    <xf numFmtId="0" fontId="33" fillId="0" borderId="3" xfId="1" applyFont="1" applyBorder="1" applyAlignment="1" applyProtection="1">
      <alignment horizontal="left" vertical="center"/>
      <protection locked="0"/>
    </xf>
    <xf numFmtId="0" fontId="33" fillId="0" borderId="8" xfId="1" quotePrefix="1" applyFont="1" applyBorder="1" applyAlignment="1" applyProtection="1">
      <alignment horizontal="center" vertical="center"/>
      <protection locked="0"/>
    </xf>
    <xf numFmtId="0" fontId="33" fillId="0" borderId="3" xfId="1" quotePrefix="1" applyFont="1" applyBorder="1" applyAlignment="1" applyProtection="1">
      <alignment horizontal="center" vertical="center"/>
      <protection locked="0"/>
    </xf>
    <xf numFmtId="176" fontId="33" fillId="0" borderId="8" xfId="1" quotePrefix="1" applyNumberFormat="1" applyFont="1" applyBorder="1" applyAlignment="1" applyProtection="1">
      <alignment horizontal="center" vertical="center"/>
      <protection locked="0"/>
    </xf>
    <xf numFmtId="176" fontId="33" fillId="0" borderId="3" xfId="1" quotePrefix="1" applyNumberFormat="1" applyFont="1" applyBorder="1" applyAlignment="1" applyProtection="1">
      <alignment horizontal="center" vertical="center"/>
      <protection locked="0"/>
    </xf>
    <xf numFmtId="0" fontId="33" fillId="10" borderId="8" xfId="1" applyFont="1" applyFill="1" applyBorder="1" applyAlignment="1" applyProtection="1">
      <alignment horizontal="left" vertical="center"/>
      <protection locked="0"/>
    </xf>
    <xf numFmtId="0" fontId="33" fillId="10" borderId="2" xfId="1" applyFont="1" applyFill="1" applyBorder="1" applyAlignment="1" applyProtection="1">
      <alignment horizontal="left" vertical="center"/>
      <protection locked="0"/>
    </xf>
    <xf numFmtId="0" fontId="33" fillId="10" borderId="3" xfId="1" applyFont="1" applyFill="1" applyBorder="1" applyAlignment="1" applyProtection="1">
      <alignment horizontal="left" vertical="center"/>
      <protection locked="0"/>
    </xf>
    <xf numFmtId="0" fontId="33" fillId="10" borderId="8" xfId="1" quotePrefix="1" applyFont="1" applyFill="1" applyBorder="1" applyAlignment="1" applyProtection="1">
      <alignment horizontal="center" vertical="center"/>
      <protection locked="0"/>
    </xf>
    <xf numFmtId="0" fontId="33" fillId="10" borderId="3" xfId="1" quotePrefix="1" applyFont="1" applyFill="1" applyBorder="1" applyAlignment="1" applyProtection="1">
      <alignment horizontal="center" vertical="center"/>
      <protection locked="0"/>
    </xf>
    <xf numFmtId="0" fontId="18" fillId="3" borderId="0" xfId="5" applyFont="1" applyFill="1" applyAlignment="1" applyProtection="1">
      <alignment horizontal="center" vertical="center"/>
      <protection locked="0"/>
    </xf>
    <xf numFmtId="177" fontId="33" fillId="0" borderId="8" xfId="1" quotePrefix="1" applyNumberFormat="1" applyFont="1" applyBorder="1" applyAlignment="1">
      <alignment horizontal="center" vertical="center"/>
    </xf>
    <xf numFmtId="177" fontId="33" fillId="0" borderId="3" xfId="1" quotePrefix="1" applyNumberFormat="1" applyFont="1" applyBorder="1" applyAlignment="1">
      <alignment horizontal="center" vertical="center"/>
    </xf>
    <xf numFmtId="0" fontId="34" fillId="0" borderId="8" xfId="1" quotePrefix="1" applyFont="1" applyBorder="1" applyAlignment="1" applyProtection="1">
      <alignment horizontal="center" vertical="center"/>
      <protection locked="0"/>
    </xf>
    <xf numFmtId="0" fontId="41" fillId="0" borderId="3" xfId="0" applyFont="1" applyBorder="1">
      <alignment vertical="center"/>
    </xf>
    <xf numFmtId="0" fontId="33" fillId="10" borderId="8" xfId="1" applyFont="1" applyFill="1" applyBorder="1" applyProtection="1">
      <alignment vertical="center"/>
      <protection locked="0"/>
    </xf>
    <xf numFmtId="0" fontId="0" fillId="0" borderId="2" xfId="0" applyBorder="1">
      <alignment vertical="center"/>
    </xf>
    <xf numFmtId="0" fontId="0" fillId="0" borderId="3" xfId="0" applyBorder="1">
      <alignment vertical="center"/>
    </xf>
    <xf numFmtId="177" fontId="33" fillId="10" borderId="3" xfId="1" quotePrefix="1" applyNumberFormat="1" applyFont="1" applyFill="1" applyBorder="1" applyAlignment="1">
      <alignment horizontal="center" vertical="center"/>
    </xf>
    <xf numFmtId="0" fontId="33" fillId="0" borderId="8" xfId="1" applyFont="1" applyBorder="1" applyProtection="1">
      <alignment vertical="center"/>
      <protection locked="0"/>
    </xf>
    <xf numFmtId="176" fontId="9" fillId="0" borderId="8" xfId="1" quotePrefix="1" applyNumberFormat="1" applyFont="1" applyBorder="1" applyAlignment="1" applyProtection="1">
      <alignment horizontal="center" vertical="center"/>
      <protection locked="0"/>
    </xf>
    <xf numFmtId="177" fontId="9" fillId="10" borderId="8" xfId="1" quotePrefix="1" applyNumberFormat="1" applyFont="1" applyFill="1" applyBorder="1" applyAlignment="1">
      <alignment horizontal="center" vertical="center"/>
    </xf>
    <xf numFmtId="176" fontId="9" fillId="0" borderId="3" xfId="1" quotePrefix="1" applyNumberFormat="1" applyFont="1" applyBorder="1" applyAlignment="1" applyProtection="1">
      <alignment horizontal="center" vertical="center"/>
      <protection locked="0"/>
    </xf>
    <xf numFmtId="0" fontId="38" fillId="0" borderId="8" xfId="1" quotePrefix="1" applyFont="1" applyBorder="1" applyAlignment="1" applyProtection="1">
      <alignment horizontal="center" vertical="center"/>
      <protection locked="0"/>
    </xf>
    <xf numFmtId="0" fontId="38" fillId="0" borderId="3" xfId="1" quotePrefix="1" applyFont="1" applyBorder="1" applyAlignment="1" applyProtection="1">
      <alignment horizontal="center" vertical="center"/>
      <protection locked="0"/>
    </xf>
    <xf numFmtId="176" fontId="9" fillId="0" borderId="8" xfId="1" applyNumberFormat="1" applyFont="1" applyBorder="1" applyAlignment="1" applyProtection="1">
      <alignment horizontal="center" vertical="center"/>
      <protection locked="0"/>
    </xf>
    <xf numFmtId="176" fontId="9" fillId="0" borderId="3" xfId="1" applyNumberFormat="1" applyFont="1" applyBorder="1" applyAlignment="1" applyProtection="1">
      <alignment horizontal="center" vertical="center"/>
      <protection locked="0"/>
    </xf>
    <xf numFmtId="177" fontId="9" fillId="0" borderId="8" xfId="1" quotePrefix="1" applyNumberFormat="1" applyFont="1" applyBorder="1" applyAlignment="1">
      <alignment horizontal="center" vertical="center"/>
    </xf>
    <xf numFmtId="176" fontId="33" fillId="13" borderId="8" xfId="1" quotePrefix="1" applyNumberFormat="1" applyFont="1" applyFill="1" applyBorder="1" applyAlignment="1" applyProtection="1">
      <alignment horizontal="center" vertical="center"/>
      <protection locked="0"/>
    </xf>
    <xf numFmtId="176" fontId="33" fillId="13" borderId="3" xfId="1" quotePrefix="1" applyNumberFormat="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center"/>
      <protection locked="0"/>
    </xf>
    <xf numFmtId="0" fontId="9" fillId="4" borderId="85" xfId="1" applyFont="1" applyFill="1" applyBorder="1" applyAlignment="1" applyProtection="1">
      <alignment horizontal="center" vertical="center"/>
      <protection locked="0"/>
    </xf>
    <xf numFmtId="0" fontId="7" fillId="4" borderId="0" xfId="4" applyFont="1" applyFill="1" applyAlignment="1" applyProtection="1">
      <alignment horizontal="left"/>
      <protection locked="0"/>
    </xf>
    <xf numFmtId="176" fontId="33" fillId="0" borderId="8" xfId="1" applyNumberFormat="1" applyFont="1" applyBorder="1" applyAlignment="1" applyProtection="1">
      <alignment horizontal="center" vertical="center"/>
      <protection locked="0"/>
    </xf>
    <xf numFmtId="176" fontId="33" fillId="0" borderId="3" xfId="1" applyNumberFormat="1" applyFont="1" applyBorder="1" applyAlignment="1" applyProtection="1">
      <alignment horizontal="center" vertical="center"/>
      <protection locked="0"/>
    </xf>
    <xf numFmtId="176" fontId="33" fillId="13" borderId="8" xfId="1" applyNumberFormat="1" applyFont="1" applyFill="1" applyBorder="1" applyAlignment="1" applyProtection="1">
      <alignment horizontal="center" vertical="center"/>
      <protection locked="0"/>
    </xf>
    <xf numFmtId="176" fontId="33" fillId="13" borderId="3" xfId="1" applyNumberFormat="1" applyFont="1" applyFill="1" applyBorder="1" applyAlignment="1" applyProtection="1">
      <alignment horizontal="center" vertical="center"/>
      <protection locked="0"/>
    </xf>
    <xf numFmtId="0" fontId="33" fillId="4" borderId="0" xfId="3" applyFont="1" applyFill="1" applyAlignment="1" applyProtection="1">
      <alignment horizontal="left"/>
      <protection locked="0"/>
    </xf>
    <xf numFmtId="0" fontId="33" fillId="4" borderId="0" xfId="4" applyFont="1" applyFill="1" applyAlignment="1" applyProtection="1">
      <alignment horizontal="left"/>
      <protection locked="0"/>
    </xf>
    <xf numFmtId="0" fontId="31" fillId="9" borderId="0" xfId="4" applyFont="1" applyFill="1" applyAlignment="1" applyProtection="1">
      <alignment horizontal="center" vertical="center"/>
      <protection locked="0"/>
    </xf>
    <xf numFmtId="0" fontId="4" fillId="4" borderId="59" xfId="1" applyFill="1" applyBorder="1" applyAlignment="1" applyProtection="1">
      <alignment horizontal="left" vertical="center"/>
      <protection locked="0"/>
    </xf>
    <xf numFmtId="0" fontId="9" fillId="4" borderId="86" xfId="1" applyFont="1" applyFill="1" applyBorder="1" applyAlignment="1" applyProtection="1">
      <alignment horizontal="center" vertical="center"/>
      <protection locked="0"/>
    </xf>
    <xf numFmtId="0" fontId="9" fillId="4" borderId="25" xfId="1" applyFont="1" applyFill="1" applyBorder="1" applyAlignment="1" applyProtection="1">
      <alignment horizontal="center" vertical="center"/>
      <protection locked="0"/>
    </xf>
    <xf numFmtId="176" fontId="9" fillId="10" borderId="89" xfId="1" quotePrefix="1" applyNumberFormat="1" applyFont="1" applyFill="1" applyBorder="1" applyAlignment="1" applyProtection="1">
      <alignment horizontal="center" vertical="center"/>
      <protection locked="0"/>
    </xf>
    <xf numFmtId="176" fontId="9" fillId="10" borderId="90" xfId="1" quotePrefix="1" applyNumberFormat="1" applyFont="1" applyFill="1" applyBorder="1" applyAlignment="1" applyProtection="1">
      <alignment horizontal="center" vertical="center"/>
      <protection locked="0"/>
    </xf>
    <xf numFmtId="176" fontId="33" fillId="10" borderId="89" xfId="1" applyNumberFormat="1" applyFont="1" applyFill="1" applyBorder="1" applyAlignment="1" applyProtection="1">
      <alignment horizontal="center" vertical="center"/>
      <protection locked="0"/>
    </xf>
    <xf numFmtId="176" fontId="33" fillId="10" borderId="90" xfId="1" applyNumberFormat="1" applyFont="1" applyFill="1" applyBorder="1" applyAlignment="1" applyProtection="1">
      <alignment horizontal="center" vertical="center"/>
      <protection locked="0"/>
    </xf>
    <xf numFmtId="177" fontId="9" fillId="10" borderId="91" xfId="1" quotePrefix="1" applyNumberFormat="1" applyFont="1" applyFill="1" applyBorder="1" applyAlignment="1">
      <alignment horizontal="center" vertical="center"/>
    </xf>
    <xf numFmtId="177" fontId="9" fillId="10" borderId="92" xfId="1" quotePrefix="1" applyNumberFormat="1" applyFont="1" applyFill="1" applyBorder="1" applyAlignment="1">
      <alignment horizontal="center" vertical="center"/>
    </xf>
    <xf numFmtId="176" fontId="9" fillId="10" borderId="92" xfId="1" quotePrefix="1" applyNumberFormat="1" applyFont="1" applyFill="1" applyBorder="1" applyAlignment="1" applyProtection="1">
      <alignment horizontal="center" vertical="center"/>
      <protection locked="0"/>
    </xf>
    <xf numFmtId="176" fontId="33" fillId="10" borderId="92" xfId="1" quotePrefix="1" applyNumberFormat="1" applyFont="1" applyFill="1" applyBorder="1" applyAlignment="1" applyProtection="1">
      <alignment horizontal="center" vertical="center"/>
      <protection locked="0"/>
    </xf>
    <xf numFmtId="176" fontId="33" fillId="10" borderId="91" xfId="1" quotePrefix="1" applyNumberFormat="1" applyFont="1" applyFill="1" applyBorder="1" applyAlignment="1" applyProtection="1">
      <alignment horizontal="center" vertical="center"/>
      <protection locked="0"/>
    </xf>
    <xf numFmtId="0" fontId="33" fillId="4" borderId="35" xfId="1" applyFont="1" applyFill="1" applyBorder="1" applyAlignment="1" applyProtection="1">
      <alignment horizontal="left" vertical="center"/>
      <protection locked="0"/>
    </xf>
    <xf numFmtId="0" fontId="9" fillId="4" borderId="35" xfId="1" quotePrefix="1" applyFont="1" applyFill="1" applyBorder="1" applyAlignment="1" applyProtection="1">
      <alignment horizontal="center" vertical="center"/>
      <protection locked="0"/>
    </xf>
    <xf numFmtId="176" fontId="9" fillId="4" borderId="35" xfId="1" quotePrefix="1" applyNumberFormat="1" applyFont="1" applyFill="1" applyBorder="1" applyAlignment="1" applyProtection="1">
      <alignment horizontal="center" vertical="center"/>
      <protection locked="0"/>
    </xf>
    <xf numFmtId="176" fontId="33" fillId="4" borderId="35" xfId="1" quotePrefix="1" applyNumberFormat="1" applyFont="1" applyFill="1" applyBorder="1" applyAlignment="1" applyProtection="1">
      <alignment horizontal="center" vertical="center"/>
      <protection locked="0"/>
    </xf>
    <xf numFmtId="177" fontId="9" fillId="4" borderId="35" xfId="1" quotePrefix="1" applyNumberFormat="1" applyFont="1" applyFill="1" applyBorder="1" applyAlignment="1">
      <alignment horizontal="center" vertical="center"/>
    </xf>
    <xf numFmtId="0" fontId="33" fillId="10" borderId="81" xfId="1" applyFont="1" applyFill="1" applyBorder="1" applyAlignment="1" applyProtection="1">
      <alignment horizontal="left" vertical="center"/>
      <protection locked="0"/>
    </xf>
    <xf numFmtId="0" fontId="33" fillId="10" borderId="35" xfId="1" applyFont="1" applyFill="1" applyBorder="1" applyAlignment="1" applyProtection="1">
      <alignment horizontal="left" vertical="center"/>
      <protection locked="0"/>
    </xf>
    <xf numFmtId="0" fontId="33" fillId="10" borderId="82" xfId="1" applyFont="1" applyFill="1" applyBorder="1" applyAlignment="1" applyProtection="1">
      <alignment horizontal="left" vertical="center"/>
      <protection locked="0"/>
    </xf>
    <xf numFmtId="176" fontId="33" fillId="10" borderId="4" xfId="1" applyNumberFormat="1" applyFont="1" applyFill="1" applyBorder="1" applyAlignment="1" applyProtection="1">
      <alignment horizontal="center" vertical="center"/>
      <protection locked="0"/>
    </xf>
    <xf numFmtId="176" fontId="33" fillId="10" borderId="93" xfId="1" applyNumberFormat="1" applyFont="1" applyFill="1" applyBorder="1" applyAlignment="1" applyProtection="1">
      <alignment horizontal="center" vertical="center"/>
      <protection locked="0"/>
    </xf>
    <xf numFmtId="0" fontId="22" fillId="4" borderId="10" xfId="0" applyFont="1" applyFill="1" applyBorder="1">
      <alignment vertical="center"/>
    </xf>
    <xf numFmtId="0" fontId="0" fillId="4" borderId="11" xfId="0" applyFill="1" applyBorder="1">
      <alignment vertical="center"/>
    </xf>
    <xf numFmtId="0" fontId="22"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22" fillId="4" borderId="15" xfId="0" applyFont="1" applyFill="1" applyBorder="1">
      <alignment vertical="center"/>
    </xf>
    <xf numFmtId="0" fontId="0" fillId="4" borderId="16" xfId="0" applyFill="1" applyBorder="1">
      <alignment vertical="center"/>
    </xf>
    <xf numFmtId="0" fontId="22"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22" fillId="4" borderId="19" xfId="0" applyFont="1" applyFill="1" applyBorder="1">
      <alignment vertical="center"/>
    </xf>
    <xf numFmtId="0" fontId="0" fillId="4" borderId="20" xfId="0" applyFill="1" applyBorder="1">
      <alignment vertical="center"/>
    </xf>
    <xf numFmtId="0" fontId="22" fillId="4" borderId="21" xfId="0" applyFont="1"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22" fillId="4" borderId="24" xfId="0" applyFont="1" applyFill="1" applyBorder="1">
      <alignment vertical="center"/>
    </xf>
    <xf numFmtId="0" fontId="0" fillId="4" borderId="25" xfId="0" applyFill="1" applyBorder="1">
      <alignment vertical="center"/>
    </xf>
    <xf numFmtId="0" fontId="22"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0" fillId="4" borderId="21" xfId="0" applyFill="1" applyBorder="1" applyProtection="1">
      <alignment vertical="center"/>
      <protection locked="0"/>
    </xf>
    <xf numFmtId="0" fontId="22"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22"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22"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22" fillId="4" borderId="42" xfId="0" applyFont="1" applyFill="1" applyBorder="1">
      <alignment vertical="center"/>
    </xf>
    <xf numFmtId="0" fontId="0" fillId="4" borderId="43" xfId="0" applyFill="1" applyBorder="1">
      <alignment vertical="center"/>
    </xf>
    <xf numFmtId="0" fontId="22"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22" fillId="4" borderId="28" xfId="0" applyFont="1" applyFill="1" applyBorder="1">
      <alignment vertical="center"/>
    </xf>
    <xf numFmtId="0" fontId="0" fillId="4" borderId="29" xfId="0" applyFill="1" applyBorder="1">
      <alignment vertical="center"/>
    </xf>
    <xf numFmtId="0" fontId="22"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25" fillId="4" borderId="47" xfId="0" applyFont="1" applyFill="1" applyBorder="1" applyAlignment="1">
      <alignment vertical="center" wrapText="1"/>
    </xf>
    <xf numFmtId="0" fontId="0" fillId="4" borderId="54" xfId="0" applyFill="1" applyBorder="1" applyAlignment="1">
      <alignment vertical="center" wrapText="1"/>
    </xf>
    <xf numFmtId="0" fontId="22"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4"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2"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4" fillId="6" borderId="62" xfId="0" applyFont="1" applyFill="1" applyBorder="1" applyAlignment="1">
      <alignment horizontal="center" vertical="center"/>
    </xf>
    <xf numFmtId="0" fontId="22" fillId="6" borderId="63" xfId="0" applyFont="1" applyFill="1" applyBorder="1" applyAlignment="1">
      <alignment horizontal="left" vertical="center" wrapText="1"/>
    </xf>
    <xf numFmtId="0" fontId="0" fillId="6" borderId="64" xfId="0"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40" xfId="0" applyFill="1" applyBorder="1" applyAlignment="1">
      <alignment horizontal="left" vertical="center" wrapText="1"/>
    </xf>
    <xf numFmtId="0" fontId="0" fillId="6" borderId="70" xfId="0" applyFill="1" applyBorder="1" applyAlignment="1">
      <alignment horizontal="left" vertical="center" wrapText="1"/>
    </xf>
    <xf numFmtId="0" fontId="27" fillId="4" borderId="54" xfId="0" applyFont="1" applyFill="1" applyBorder="1" applyAlignment="1">
      <alignment vertical="center" wrapText="1"/>
    </xf>
    <xf numFmtId="0" fontId="22"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22"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22"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22"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22"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22"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22"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65" xfId="0" applyBorder="1" applyAlignment="1">
      <alignment vertical="center" wrapText="1"/>
    </xf>
    <xf numFmtId="0" fontId="0" fillId="0" borderId="69" xfId="0" applyBorder="1" applyAlignment="1">
      <alignment vertical="center" wrapText="1"/>
    </xf>
    <xf numFmtId="0" fontId="0" fillId="0" borderId="40" xfId="0" applyBorder="1" applyAlignment="1">
      <alignment vertical="center" wrapText="1"/>
    </xf>
    <xf numFmtId="0" fontId="0" fillId="0" borderId="7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22"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22"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22" fillId="0" borderId="73" xfId="0" applyFont="1" applyBorder="1" applyAlignment="1" applyProtection="1">
      <alignment vertical="center" wrapText="1"/>
      <protection locked="0"/>
    </xf>
    <xf numFmtId="0" fontId="22"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22" fillId="0" borderId="63" xfId="0" applyFont="1" applyBorder="1" applyAlignment="1" applyProtection="1">
      <alignment vertical="center" wrapText="1"/>
      <protection locked="0"/>
    </xf>
    <xf numFmtId="0" fontId="22" fillId="4" borderId="78" xfId="0" applyFont="1" applyFill="1" applyBorder="1" applyAlignment="1">
      <alignment vertical="center" shrinkToFit="1"/>
    </xf>
    <xf numFmtId="0" fontId="0" fillId="4" borderId="79" xfId="0" applyFill="1" applyBorder="1" applyAlignment="1">
      <alignment vertical="center" shrinkToFit="1"/>
    </xf>
    <xf numFmtId="0" fontId="22"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31</xdr:row>
      <xdr:rowOff>114300</xdr:rowOff>
    </xdr:from>
    <xdr:to>
      <xdr:col>30</xdr:col>
      <xdr:colOff>127744</xdr:colOff>
      <xdr:row>34</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667375"/>
          <a:ext cx="1917326"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24654</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82471" cy="60735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DG%20&#24460;&#12391;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5"/>
  <sheetViews>
    <sheetView tabSelected="1" zoomScaleNormal="100" zoomScaleSheetLayoutView="110" workbookViewId="0">
      <selection activeCell="F20" sqref="F20"/>
    </sheetView>
  </sheetViews>
  <sheetFormatPr defaultRowHeight="13.5"/>
  <cols>
    <col min="1" max="1" width="3.125" customWidth="1"/>
    <col min="2" max="38" width="4.5" customWidth="1"/>
  </cols>
  <sheetData>
    <row r="1" spans="1:38" ht="14.2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1"/>
      <c r="AG1" s="203" t="s">
        <v>95</v>
      </c>
      <c r="AH1" s="203"/>
      <c r="AI1" s="203"/>
      <c r="AJ1" s="203"/>
      <c r="AK1" s="203"/>
      <c r="AL1" s="203"/>
    </row>
    <row r="2" spans="1:38" ht="14.25" customHeight="1">
      <c r="A2" s="9"/>
      <c r="B2" s="10"/>
      <c r="C2" s="10"/>
      <c r="D2" s="10"/>
      <c r="E2" s="10"/>
      <c r="F2" s="10"/>
      <c r="G2" s="10"/>
      <c r="H2" s="10"/>
      <c r="I2" s="10"/>
      <c r="J2" s="10"/>
      <c r="K2" s="10"/>
      <c r="L2" s="10"/>
      <c r="M2" s="196" t="s">
        <v>0</v>
      </c>
      <c r="N2" s="196"/>
      <c r="O2" s="201" t="s">
        <v>101</v>
      </c>
      <c r="P2" s="202"/>
      <c r="Q2" s="202"/>
      <c r="R2" s="202"/>
      <c r="S2" s="9"/>
      <c r="T2" s="9"/>
      <c r="U2" s="9"/>
      <c r="V2" s="196" t="s">
        <v>1</v>
      </c>
      <c r="W2" s="196"/>
      <c r="X2" s="81" t="s">
        <v>105</v>
      </c>
      <c r="Y2" s="78"/>
      <c r="Z2" s="78"/>
      <c r="AA2" s="12"/>
      <c r="AB2" s="12"/>
      <c r="AC2" s="12"/>
      <c r="AD2" s="12"/>
      <c r="AE2" s="12"/>
      <c r="AF2" s="13"/>
      <c r="AG2" s="203"/>
      <c r="AH2" s="203"/>
      <c r="AI2" s="203"/>
      <c r="AJ2" s="203"/>
      <c r="AK2" s="203"/>
      <c r="AL2" s="203"/>
    </row>
    <row r="3" spans="1:38" ht="14.25" customHeight="1">
      <c r="A3" s="9"/>
      <c r="B3" s="10"/>
      <c r="C3" s="10"/>
      <c r="D3" s="10"/>
      <c r="E3" s="10"/>
      <c r="F3" s="10"/>
      <c r="G3" s="10"/>
      <c r="H3" s="10"/>
      <c r="I3" s="10"/>
      <c r="J3" s="10"/>
      <c r="K3" s="10"/>
      <c r="L3" s="10"/>
      <c r="M3" s="196"/>
      <c r="N3" s="196"/>
      <c r="O3" s="79"/>
      <c r="P3" s="80"/>
      <c r="Q3" s="80"/>
      <c r="R3" s="80"/>
      <c r="S3" s="9"/>
      <c r="T3" s="9"/>
      <c r="U3" s="9"/>
      <c r="V3" s="196"/>
      <c r="W3" s="196"/>
      <c r="X3" s="81"/>
      <c r="Y3" s="14"/>
      <c r="Z3" s="14"/>
      <c r="AA3" s="12"/>
      <c r="AB3" s="12"/>
      <c r="AC3" s="12"/>
      <c r="AD3" s="12"/>
      <c r="AE3" s="12"/>
      <c r="AF3" s="13"/>
      <c r="AG3" s="203"/>
      <c r="AH3" s="203"/>
      <c r="AI3" s="203"/>
      <c r="AJ3" s="203"/>
      <c r="AK3" s="203"/>
      <c r="AL3" s="203"/>
    </row>
    <row r="4" spans="1:38" ht="14.25" customHeight="1">
      <c r="A4" s="9"/>
      <c r="B4" s="10"/>
      <c r="C4" s="10"/>
      <c r="D4" s="10"/>
      <c r="E4" s="10"/>
      <c r="F4" s="10"/>
      <c r="G4" s="10"/>
      <c r="H4" s="10"/>
      <c r="I4" s="10"/>
      <c r="J4" s="10"/>
      <c r="K4" s="10"/>
      <c r="L4" s="10"/>
      <c r="M4" s="10"/>
      <c r="N4" s="12"/>
      <c r="O4" s="12"/>
      <c r="P4" s="12"/>
      <c r="Q4" s="12"/>
      <c r="R4" s="12"/>
      <c r="S4" s="9"/>
      <c r="T4" s="9"/>
      <c r="U4" s="9"/>
      <c r="V4" s="196"/>
      <c r="W4" s="196"/>
      <c r="X4" s="81"/>
      <c r="Y4" s="14"/>
      <c r="Z4" s="14"/>
      <c r="AA4" s="12"/>
      <c r="AB4" s="12"/>
      <c r="AC4" s="14"/>
      <c r="AD4" s="14"/>
      <c r="AE4" s="14"/>
      <c r="AF4" s="12"/>
      <c r="AG4" s="12"/>
      <c r="AH4" s="12"/>
      <c r="AI4" s="10"/>
      <c r="AJ4" s="10"/>
      <c r="AK4" s="10"/>
      <c r="AL4" s="10"/>
    </row>
    <row r="5" spans="1:38" ht="14.25" customHeight="1"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55"/>
      <c r="AE5" s="16"/>
      <c r="AF5" s="17"/>
      <c r="AG5" s="204" t="s">
        <v>165</v>
      </c>
      <c r="AH5" s="204"/>
      <c r="AI5" s="204"/>
      <c r="AJ5" s="204"/>
      <c r="AK5" s="204"/>
      <c r="AL5" s="204"/>
    </row>
    <row r="6" spans="1:38" ht="6.75" customHeight="1" thickTop="1">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8"/>
      <c r="AG6" s="19"/>
      <c r="AH6" s="19"/>
      <c r="AI6" s="10"/>
      <c r="AJ6" s="10"/>
      <c r="AK6" s="10"/>
      <c r="AL6" s="10"/>
    </row>
    <row r="7" spans="1:38" ht="14.2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9"/>
      <c r="AH7" s="19"/>
      <c r="AI7" s="10"/>
      <c r="AJ7" s="10"/>
      <c r="AK7" s="10"/>
      <c r="AL7" s="10"/>
    </row>
    <row r="8" spans="1:38" ht="14.25" customHeight="1">
      <c r="A8" s="9"/>
      <c r="B8" s="174" t="s">
        <v>2</v>
      </c>
      <c r="C8" s="174"/>
      <c r="D8" s="174"/>
      <c r="E8" s="174"/>
      <c r="F8" s="54" t="s">
        <v>119</v>
      </c>
      <c r="G8" s="10"/>
      <c r="H8" s="10"/>
      <c r="I8" s="10"/>
      <c r="J8" s="10"/>
      <c r="K8" s="10"/>
      <c r="L8" s="10"/>
      <c r="M8" s="10"/>
      <c r="N8" s="10"/>
      <c r="O8" s="10"/>
      <c r="P8" s="10"/>
      <c r="Q8" s="10"/>
      <c r="R8" s="10"/>
      <c r="S8" s="10"/>
      <c r="T8" s="174" t="s">
        <v>14</v>
      </c>
      <c r="U8" s="174"/>
      <c r="V8" s="174"/>
      <c r="W8" s="174"/>
      <c r="X8" s="20"/>
      <c r="Y8" s="20"/>
      <c r="Z8" s="20"/>
      <c r="AA8" s="20"/>
      <c r="AB8" s="20"/>
      <c r="AC8" s="20"/>
      <c r="AD8" s="20"/>
      <c r="AE8" s="20"/>
      <c r="AF8" s="20"/>
      <c r="AG8" s="20"/>
      <c r="AH8" s="20"/>
      <c r="AI8" s="20"/>
      <c r="AJ8" s="10"/>
      <c r="AK8" s="10"/>
      <c r="AL8" s="10"/>
    </row>
    <row r="9" spans="1:38" ht="14.25" customHeight="1">
      <c r="A9" s="9"/>
      <c r="B9" s="174"/>
      <c r="C9" s="174"/>
      <c r="D9" s="174"/>
      <c r="E9" s="174"/>
      <c r="F9" s="54" t="s">
        <v>120</v>
      </c>
      <c r="G9" s="10"/>
      <c r="H9" s="10"/>
      <c r="I9" s="10"/>
      <c r="J9" s="10"/>
      <c r="K9" s="10"/>
      <c r="L9" s="10"/>
      <c r="M9" s="10"/>
      <c r="N9" s="10"/>
      <c r="O9" s="10"/>
      <c r="P9" s="10"/>
      <c r="Q9" s="10"/>
      <c r="R9" s="10"/>
      <c r="S9" s="10"/>
      <c r="T9" s="174"/>
      <c r="U9" s="174"/>
      <c r="V9" s="174"/>
      <c r="W9" s="174"/>
      <c r="X9" s="20"/>
      <c r="Y9" s="20"/>
      <c r="Z9" s="20"/>
      <c r="AA9" s="20"/>
      <c r="AB9" s="20"/>
      <c r="AC9" s="20"/>
      <c r="AD9" s="20"/>
      <c r="AE9" s="20"/>
      <c r="AF9" s="20"/>
      <c r="AG9" s="20"/>
      <c r="AH9" s="20"/>
      <c r="AI9" s="20"/>
      <c r="AJ9" s="10"/>
      <c r="AK9" s="10"/>
      <c r="AL9" s="10"/>
    </row>
    <row r="10" spans="1:38" ht="14.25" customHeight="1">
      <c r="A10" s="9"/>
      <c r="B10" s="20"/>
      <c r="C10" s="20"/>
      <c r="D10" s="20"/>
      <c r="E10" s="20"/>
      <c r="F10" s="54" t="s">
        <v>121</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1:38" ht="14.25" customHeight="1">
      <c r="A11" s="9"/>
      <c r="B11" s="159" t="s">
        <v>127</v>
      </c>
      <c r="C11" s="160"/>
      <c r="D11" s="160"/>
      <c r="E11" s="161"/>
      <c r="F11" s="194" t="s">
        <v>5</v>
      </c>
      <c r="G11" s="194"/>
      <c r="H11" s="194" t="s">
        <v>114</v>
      </c>
      <c r="I11" s="194"/>
      <c r="J11" s="194" t="s">
        <v>7</v>
      </c>
      <c r="K11" s="194"/>
      <c r="L11" s="194" t="s">
        <v>8</v>
      </c>
      <c r="M11" s="194"/>
      <c r="N11" s="194" t="s">
        <v>9</v>
      </c>
      <c r="O11" s="194"/>
      <c r="P11" s="194" t="s">
        <v>10</v>
      </c>
      <c r="Q11" s="194"/>
      <c r="R11" s="21"/>
      <c r="S11" s="22"/>
      <c r="T11" s="195" t="s">
        <v>4</v>
      </c>
      <c r="U11" s="195"/>
      <c r="V11" s="195"/>
      <c r="W11" s="195"/>
      <c r="X11" s="195" t="s">
        <v>5</v>
      </c>
      <c r="Y11" s="195"/>
      <c r="Z11" s="195" t="s">
        <v>6</v>
      </c>
      <c r="AA11" s="195"/>
      <c r="AB11" s="205" t="s">
        <v>7</v>
      </c>
      <c r="AC11" s="206"/>
      <c r="AD11" s="205" t="s">
        <v>8</v>
      </c>
      <c r="AE11" s="206"/>
      <c r="AF11" s="205" t="s">
        <v>102</v>
      </c>
      <c r="AG11" s="206"/>
      <c r="AH11" s="195" t="s">
        <v>18</v>
      </c>
      <c r="AI11" s="195"/>
      <c r="AJ11" s="20"/>
      <c r="AK11" s="20"/>
      <c r="AL11" s="20"/>
    </row>
    <row r="12" spans="1:38" ht="14.25" customHeight="1">
      <c r="A12" s="75"/>
      <c r="B12" s="100" t="s">
        <v>138</v>
      </c>
      <c r="C12" s="101"/>
      <c r="D12" s="101"/>
      <c r="E12" s="102"/>
      <c r="F12" s="172" t="s">
        <v>139</v>
      </c>
      <c r="G12" s="173"/>
      <c r="H12" s="192">
        <f>IFERROR(WORKDAY(L12,-4,休日!$A$2:$A$149),"")</f>
        <v>45076</v>
      </c>
      <c r="I12" s="193"/>
      <c r="J12" s="192">
        <f>IFERROR(WORKDAY(L12,-1,休日!$A$2:$A$149),"")</f>
        <v>45079</v>
      </c>
      <c r="K12" s="193"/>
      <c r="L12" s="192">
        <f>IFERROR(WORKDAY(N12,-5,休日!$A$2:$A$149),"")</f>
        <v>45082</v>
      </c>
      <c r="M12" s="193"/>
      <c r="N12" s="192">
        <v>45087</v>
      </c>
      <c r="O12" s="193"/>
      <c r="P12" s="199">
        <f t="shared" ref="P12" si="0">IF(N12="","",N12+5)</f>
        <v>45092</v>
      </c>
      <c r="Q12" s="200"/>
      <c r="R12" s="23"/>
      <c r="S12" s="22"/>
      <c r="T12" s="121" t="s">
        <v>116</v>
      </c>
      <c r="U12" s="122"/>
      <c r="V12" s="122"/>
      <c r="W12" s="123"/>
      <c r="X12" s="136" t="s">
        <v>146</v>
      </c>
      <c r="Y12" s="137"/>
      <c r="Z12" s="124">
        <f>IFERROR(WORKDAY(AD12,-5,休日!$A$2:$A$149),"")</f>
        <v>45082</v>
      </c>
      <c r="AA12" s="213"/>
      <c r="AB12" s="130">
        <f>IFERROR(WORKDAY(AD12,-1,休日!$A$2:$A$149),"")</f>
        <v>45086</v>
      </c>
      <c r="AC12" s="214"/>
      <c r="AD12" s="130">
        <f>IFERROR(WORKDAY(AF12,-2,休日!$A$2:$A$149),"")</f>
        <v>45089</v>
      </c>
      <c r="AE12" s="214"/>
      <c r="AF12" s="211">
        <v>45091</v>
      </c>
      <c r="AG12" s="212"/>
      <c r="AH12" s="215">
        <f t="shared" ref="AH12:AH14" si="1">IF(AF12="","",AF12+4)</f>
        <v>45095</v>
      </c>
      <c r="AI12" s="214"/>
      <c r="AJ12" s="20"/>
      <c r="AK12" s="20"/>
      <c r="AL12" s="20"/>
    </row>
    <row r="13" spans="1:38" ht="14.25" customHeight="1">
      <c r="A13" s="75"/>
      <c r="B13" s="103" t="s">
        <v>131</v>
      </c>
      <c r="C13" s="98"/>
      <c r="D13" s="98"/>
      <c r="E13" s="99"/>
      <c r="F13" s="165" t="s">
        <v>140</v>
      </c>
      <c r="G13" s="166"/>
      <c r="H13" s="167">
        <f>IFERROR(WORKDAY(L13,-4,休日!$A$2:$A$149),"")</f>
        <v>45083</v>
      </c>
      <c r="I13" s="168"/>
      <c r="J13" s="167">
        <f>IFERROR(WORKDAY(L13,-1,休日!$A$2:$A$149),"")</f>
        <v>45086</v>
      </c>
      <c r="K13" s="168"/>
      <c r="L13" s="167">
        <f>IFERROR(WORKDAY(N13,-5,休日!$A$2:$A$149),"")</f>
        <v>45089</v>
      </c>
      <c r="M13" s="168"/>
      <c r="N13" s="167">
        <v>45094</v>
      </c>
      <c r="O13" s="168"/>
      <c r="P13" s="197">
        <f t="shared" ref="P13" si="2">IF(N13="","",N13+5)</f>
        <v>45099</v>
      </c>
      <c r="Q13" s="198"/>
      <c r="R13" s="23"/>
      <c r="S13" s="22"/>
      <c r="T13" s="113" t="s">
        <v>116</v>
      </c>
      <c r="U13" s="114"/>
      <c r="V13" s="114"/>
      <c r="W13" s="115"/>
      <c r="X13" s="116" t="s">
        <v>147</v>
      </c>
      <c r="Y13" s="117"/>
      <c r="Z13" s="142">
        <f>IFERROR(WORKDAY(AD13,-5,休日!$A$2:$A$149),"")</f>
        <v>45089</v>
      </c>
      <c r="AA13" s="143"/>
      <c r="AB13" s="128">
        <f>IFERROR(WORKDAY(AD13,-1,休日!$A$2:$A$149),"")</f>
        <v>45093</v>
      </c>
      <c r="AC13" s="129"/>
      <c r="AD13" s="128">
        <f>IFERROR(WORKDAY(AF13,-2,休日!$A$2:$A$149),"")</f>
        <v>45096</v>
      </c>
      <c r="AE13" s="129"/>
      <c r="AF13" s="144">
        <v>45098</v>
      </c>
      <c r="AG13" s="145"/>
      <c r="AH13" s="128">
        <f t="shared" si="1"/>
        <v>45102</v>
      </c>
      <c r="AI13" s="129"/>
      <c r="AJ13" s="20"/>
      <c r="AK13" s="20"/>
      <c r="AL13" s="9"/>
    </row>
    <row r="14" spans="1:38" ht="14.25" customHeight="1">
      <c r="A14" s="75"/>
      <c r="B14" s="100" t="s">
        <v>130</v>
      </c>
      <c r="C14" s="101"/>
      <c r="D14" s="101"/>
      <c r="E14" s="102"/>
      <c r="F14" s="172" t="s">
        <v>141</v>
      </c>
      <c r="G14" s="173"/>
      <c r="H14" s="192">
        <f>IFERROR(WORKDAY(L14,-4,休日!$A$2:$A$149),"")</f>
        <v>45090</v>
      </c>
      <c r="I14" s="193"/>
      <c r="J14" s="192">
        <f>IFERROR(WORKDAY(L14,-1,休日!$A$2:$A$149),"")</f>
        <v>45093</v>
      </c>
      <c r="K14" s="193"/>
      <c r="L14" s="192">
        <f>IFERROR(WORKDAY(N14,-5,休日!$A$2:$A$149),"")</f>
        <v>45096</v>
      </c>
      <c r="M14" s="193"/>
      <c r="N14" s="192">
        <v>45101</v>
      </c>
      <c r="O14" s="193"/>
      <c r="P14" s="199">
        <v>45068</v>
      </c>
      <c r="Q14" s="200"/>
      <c r="R14" s="23"/>
      <c r="S14" s="22"/>
      <c r="T14" s="121" t="s">
        <v>116</v>
      </c>
      <c r="U14" s="122"/>
      <c r="V14" s="122"/>
      <c r="W14" s="123"/>
      <c r="X14" s="136" t="s">
        <v>135</v>
      </c>
      <c r="Y14" s="137"/>
      <c r="Z14" s="207">
        <f>IFERROR(WORKDAY(AD14,-5,休日!$A$2:$A$149),"")</f>
        <v>45096</v>
      </c>
      <c r="AA14" s="208"/>
      <c r="AB14" s="207">
        <f>IFERROR(WORKDAY(AD14,-1,休日!$A$2:$A$149),"")</f>
        <v>45100</v>
      </c>
      <c r="AC14" s="208"/>
      <c r="AD14" s="124">
        <f>IFERROR(WORKDAY(AF14,-2,休日!$A$2:$A$149),"")</f>
        <v>45103</v>
      </c>
      <c r="AE14" s="125"/>
      <c r="AF14" s="126">
        <v>45105</v>
      </c>
      <c r="AG14" s="127"/>
      <c r="AH14" s="209">
        <f t="shared" si="1"/>
        <v>45109</v>
      </c>
      <c r="AI14" s="210"/>
      <c r="AJ14" s="20"/>
      <c r="AK14" s="20"/>
      <c r="AL14" s="9"/>
    </row>
    <row r="15" spans="1:38" ht="14.25" customHeight="1">
      <c r="A15" s="75"/>
      <c r="B15" s="103" t="s">
        <v>142</v>
      </c>
      <c r="C15" s="98"/>
      <c r="D15" s="98"/>
      <c r="E15" s="99"/>
      <c r="F15" s="165" t="s">
        <v>143</v>
      </c>
      <c r="G15" s="166"/>
      <c r="H15" s="167">
        <f>IFERROR(WORKDAY(L15,-4,休日!$A$2:$A$149),"")</f>
        <v>45097</v>
      </c>
      <c r="I15" s="168"/>
      <c r="J15" s="167">
        <f>IFERROR(WORKDAY(L15,-1,休日!$A$2:$A$149),"")</f>
        <v>45100</v>
      </c>
      <c r="K15" s="168"/>
      <c r="L15" s="167">
        <f>IFERROR(WORKDAY(N15,-5,休日!$A$2:$A$149),"")</f>
        <v>45103</v>
      </c>
      <c r="M15" s="168"/>
      <c r="N15" s="167">
        <v>45108</v>
      </c>
      <c r="O15" s="168"/>
      <c r="P15" s="167">
        <f t="shared" ref="P15:P17" si="3">IF(N15="","",N15+5)</f>
        <v>45113</v>
      </c>
      <c r="Q15" s="168"/>
      <c r="R15" s="23"/>
      <c r="S15" s="22"/>
      <c r="T15" s="113" t="s">
        <v>116</v>
      </c>
      <c r="U15" s="114"/>
      <c r="V15" s="114"/>
      <c r="W15" s="115"/>
      <c r="X15" s="116" t="s">
        <v>136</v>
      </c>
      <c r="Y15" s="117"/>
      <c r="Z15" s="148">
        <f>IFERROR(WORKDAY(AD15,-5,休日!$A$2:$A$149),"")</f>
        <v>45103</v>
      </c>
      <c r="AA15" s="149"/>
      <c r="AB15" s="146">
        <f>IFERROR(WORKDAY(AD15,-1,休日!$A$2:$A$149),"")</f>
        <v>45107</v>
      </c>
      <c r="AC15" s="147"/>
      <c r="AD15" s="128">
        <f>IFERROR(WORKDAY(AF15,-2,休日!$A$2:$A$149),"")</f>
        <v>45110</v>
      </c>
      <c r="AE15" s="129"/>
      <c r="AF15" s="132">
        <v>45112</v>
      </c>
      <c r="AG15" s="133"/>
      <c r="AH15" s="146">
        <f t="shared" ref="AH15:AH18" si="4">IF(AF15="","",AF15+4)</f>
        <v>45116</v>
      </c>
      <c r="AI15" s="147"/>
      <c r="AJ15" s="20"/>
      <c r="AK15" s="20"/>
      <c r="AL15" s="9"/>
    </row>
    <row r="16" spans="1:38" ht="14.25" customHeight="1">
      <c r="A16" s="9"/>
      <c r="B16" s="100" t="s">
        <v>166</v>
      </c>
      <c r="C16" s="101"/>
      <c r="D16" s="101"/>
      <c r="E16" s="102"/>
      <c r="F16" s="172" t="s">
        <v>167</v>
      </c>
      <c r="G16" s="173"/>
      <c r="H16" s="192">
        <f>IFERROR(WORKDAY(L16,-4,休日!$A$2:$A$149),"")</f>
        <v>45104</v>
      </c>
      <c r="I16" s="193"/>
      <c r="J16" s="192">
        <f>IFERROR(WORKDAY(L16,-1,休日!$A$2:$A$149),"")</f>
        <v>45107</v>
      </c>
      <c r="K16" s="193"/>
      <c r="L16" s="192">
        <f>IFERROR(WORKDAY(N16,-5,休日!$A$2:$A$149),"")</f>
        <v>45110</v>
      </c>
      <c r="M16" s="193"/>
      <c r="N16" s="192">
        <v>45115</v>
      </c>
      <c r="O16" s="193"/>
      <c r="P16" s="199">
        <f t="shared" si="3"/>
        <v>45120</v>
      </c>
      <c r="Q16" s="200"/>
      <c r="R16" s="20"/>
      <c r="S16" s="20"/>
      <c r="T16" s="121" t="s">
        <v>116</v>
      </c>
      <c r="U16" s="122"/>
      <c r="V16" s="122"/>
      <c r="W16" s="123"/>
      <c r="X16" s="136" t="s">
        <v>137</v>
      </c>
      <c r="Y16" s="137"/>
      <c r="Z16" s="124">
        <f>IFERROR(WORKDAY(AD16,-5,休日!$A$2:$A$149),"")</f>
        <v>45110</v>
      </c>
      <c r="AA16" s="125"/>
      <c r="AB16" s="130">
        <f>IFERROR(WORKDAY(AD16,-1,休日!$A$2:$A$149),"")</f>
        <v>45114</v>
      </c>
      <c r="AC16" s="131"/>
      <c r="AD16" s="130">
        <f>IFERROR(WORKDAY(AF16,-2,休日!$A$2:$A$149),"")</f>
        <v>45117</v>
      </c>
      <c r="AE16" s="131"/>
      <c r="AF16" s="126">
        <v>45119</v>
      </c>
      <c r="AG16" s="127"/>
      <c r="AH16" s="130">
        <f t="shared" si="4"/>
        <v>45123</v>
      </c>
      <c r="AI16" s="131"/>
      <c r="AJ16" s="20"/>
      <c r="AK16" s="20"/>
      <c r="AL16" s="20"/>
    </row>
    <row r="17" spans="1:44" ht="14.25" customHeight="1">
      <c r="A17" s="9"/>
      <c r="B17" s="103" t="s">
        <v>168</v>
      </c>
      <c r="C17" s="98"/>
      <c r="D17" s="98"/>
      <c r="E17" s="99"/>
      <c r="F17" s="165" t="s">
        <v>169</v>
      </c>
      <c r="G17" s="166"/>
      <c r="H17" s="167">
        <f>IFERROR(WORKDAY(L17,-4,休日!$A$2:$A$149),"")</f>
        <v>45111</v>
      </c>
      <c r="I17" s="168"/>
      <c r="J17" s="167">
        <f>IFERROR(WORKDAY(L17,-1,休日!$A$2:$A$149),"")</f>
        <v>45114</v>
      </c>
      <c r="K17" s="168"/>
      <c r="L17" s="167">
        <f>IFERROR(WORKDAY(N17,-5,休日!$A$2:$A$149),"")</f>
        <v>45117</v>
      </c>
      <c r="M17" s="168"/>
      <c r="N17" s="167">
        <v>45122</v>
      </c>
      <c r="O17" s="168"/>
      <c r="P17" s="167">
        <f t="shared" si="3"/>
        <v>45127</v>
      </c>
      <c r="Q17" s="168"/>
      <c r="R17" s="20"/>
      <c r="S17" s="20"/>
      <c r="T17" s="113" t="s">
        <v>116</v>
      </c>
      <c r="U17" s="114"/>
      <c r="V17" s="114"/>
      <c r="W17" s="115"/>
      <c r="X17" s="116" t="s">
        <v>148</v>
      </c>
      <c r="Y17" s="117"/>
      <c r="Z17" s="142">
        <f>IFERROR(WORKDAY(AD17,-5,休日!$A$2:$A$149),"")</f>
        <v>45114</v>
      </c>
      <c r="AA17" s="143"/>
      <c r="AB17" s="128">
        <f>IFERROR(WORKDAY(AD17,-1,休日!$A$2:$A$149),"")</f>
        <v>45120</v>
      </c>
      <c r="AC17" s="129"/>
      <c r="AD17" s="128">
        <f>IFERROR(WORKDAY(AF17,-2,休日!$A$2:$A$149),"")</f>
        <v>45121</v>
      </c>
      <c r="AE17" s="129"/>
      <c r="AF17" s="132">
        <v>45126</v>
      </c>
      <c r="AG17" s="133"/>
      <c r="AH17" s="128">
        <f t="shared" si="4"/>
        <v>45130</v>
      </c>
      <c r="AI17" s="129"/>
      <c r="AJ17" s="20"/>
      <c r="AK17" s="20"/>
      <c r="AL17" s="20"/>
    </row>
    <row r="18" spans="1:44" ht="14.25" customHeight="1">
      <c r="A18" s="9"/>
      <c r="B18" s="100" t="s">
        <v>170</v>
      </c>
      <c r="C18" s="101"/>
      <c r="D18" s="101"/>
      <c r="E18" s="102"/>
      <c r="F18" s="172" t="s">
        <v>171</v>
      </c>
      <c r="G18" s="173"/>
      <c r="H18" s="192">
        <f>IFERROR(WORKDAY(L18,-4,休日!$A$2:$A$149),"")</f>
        <v>45117</v>
      </c>
      <c r="I18" s="193"/>
      <c r="J18" s="192">
        <f>IFERROR(WORKDAY(L18,-1,休日!$A$2:$A$149),"")</f>
        <v>45120</v>
      </c>
      <c r="K18" s="193"/>
      <c r="L18" s="192">
        <f>IFERROR(WORKDAY(N18,-5,休日!$A$2:$A$149),"")</f>
        <v>45121</v>
      </c>
      <c r="M18" s="193"/>
      <c r="N18" s="192">
        <v>45129</v>
      </c>
      <c r="O18" s="193"/>
      <c r="P18" s="199">
        <f t="shared" ref="P18:P19" si="5">IF(N18="","",N18+5)</f>
        <v>45134</v>
      </c>
      <c r="Q18" s="200"/>
      <c r="R18" s="82"/>
      <c r="S18" s="20"/>
      <c r="T18" s="221" t="s">
        <v>116</v>
      </c>
      <c r="U18" s="222"/>
      <c r="V18" s="222"/>
      <c r="W18" s="223"/>
      <c r="X18" s="138" t="s">
        <v>149</v>
      </c>
      <c r="Y18" s="139"/>
      <c r="Z18" s="150">
        <f>IFERROR(WORKDAY(AD18,-5,休日!$A$2:$A$149),"")</f>
        <v>45121</v>
      </c>
      <c r="AA18" s="151"/>
      <c r="AB18" s="150">
        <f>IFERROR(WORKDAY(AD18,-1,休日!$A$2:$A$149),"")</f>
        <v>45128</v>
      </c>
      <c r="AC18" s="151"/>
      <c r="AD18" s="150">
        <f>IFERROR(WORKDAY(AF18,-2,休日!$A$2:$A$149),"")</f>
        <v>45131</v>
      </c>
      <c r="AE18" s="151"/>
      <c r="AF18" s="134">
        <v>45133</v>
      </c>
      <c r="AG18" s="135"/>
      <c r="AH18" s="224">
        <f t="shared" si="4"/>
        <v>45137</v>
      </c>
      <c r="AI18" s="225"/>
      <c r="AJ18" s="20"/>
      <c r="AK18" s="20"/>
      <c r="AL18" s="20"/>
    </row>
    <row r="19" spans="1:44" ht="14.25" customHeight="1">
      <c r="A19" s="104"/>
      <c r="B19" s="103" t="s">
        <v>172</v>
      </c>
      <c r="C19" s="98"/>
      <c r="D19" s="98"/>
      <c r="E19" s="99"/>
      <c r="F19" s="165" t="s">
        <v>173</v>
      </c>
      <c r="G19" s="166"/>
      <c r="H19" s="167">
        <f>IFERROR(WORKDAY(L19,-4,休日!$A$2:$A$149),"")</f>
        <v>45125</v>
      </c>
      <c r="I19" s="168"/>
      <c r="J19" s="167">
        <f>IFERROR(WORKDAY(L19,-1,休日!$A$2:$A$149),"")</f>
        <v>45128</v>
      </c>
      <c r="K19" s="168"/>
      <c r="L19" s="167">
        <f>IFERROR(WORKDAY(N19,-5,休日!$A$2:$A$149),"")</f>
        <v>45131</v>
      </c>
      <c r="M19" s="168"/>
      <c r="N19" s="167">
        <v>45136</v>
      </c>
      <c r="O19" s="168"/>
      <c r="P19" s="167">
        <f t="shared" si="5"/>
        <v>45141</v>
      </c>
      <c r="Q19" s="168"/>
      <c r="R19" s="82"/>
      <c r="S19" s="20"/>
      <c r="T19" s="216"/>
      <c r="U19" s="216"/>
      <c r="V19" s="216"/>
      <c r="W19" s="216"/>
      <c r="X19" s="217"/>
      <c r="Y19" s="217"/>
      <c r="Z19" s="218" t="str">
        <f>IFERROR(WORKDAY(AD19,-5,休日!$A$2:$A$149),"")</f>
        <v/>
      </c>
      <c r="AA19" s="218"/>
      <c r="AB19" s="219" t="str">
        <f>IFERROR(WORKDAY(AD19,-1,休日!$A$2:$A$149),"")</f>
        <v/>
      </c>
      <c r="AC19" s="219"/>
      <c r="AD19" s="219" t="str">
        <f>IFERROR(WORKDAY(AF19,-2,休日!$A$2:$A$149),"")</f>
        <v/>
      </c>
      <c r="AE19" s="219"/>
      <c r="AF19" s="220"/>
      <c r="AG19" s="220"/>
      <c r="AH19" s="219" t="str">
        <f t="shared" ref="AH19" si="6">IF(AF19="","",AF19+4)</f>
        <v/>
      </c>
      <c r="AI19" s="219"/>
      <c r="AJ19" s="109"/>
      <c r="AK19" s="109"/>
      <c r="AL19" s="109"/>
      <c r="AM19" s="89"/>
      <c r="AN19" s="89"/>
      <c r="AO19" s="89"/>
      <c r="AP19" s="89"/>
      <c r="AQ19" s="89"/>
      <c r="AR19" s="89"/>
    </row>
    <row r="20" spans="1:44" ht="14.25" customHeight="1">
      <c r="A20" s="9"/>
      <c r="B20" s="92"/>
      <c r="C20" s="22"/>
      <c r="D20" s="22"/>
      <c r="E20" s="22"/>
      <c r="F20" s="90"/>
      <c r="G20" s="91"/>
      <c r="H20" s="95"/>
      <c r="I20" s="95"/>
      <c r="J20" s="95"/>
      <c r="K20" s="95"/>
      <c r="L20" s="96"/>
      <c r="M20" s="96"/>
      <c r="N20" s="93"/>
      <c r="O20" s="93"/>
      <c r="P20" s="94"/>
      <c r="Q20" s="94"/>
      <c r="R20" s="23"/>
      <c r="S20" s="22"/>
      <c r="T20" s="140"/>
      <c r="U20" s="140"/>
      <c r="V20" s="140"/>
      <c r="W20" s="140"/>
      <c r="X20" s="141"/>
      <c r="Y20" s="141"/>
      <c r="Z20" s="120" t="str">
        <f>IFERROR(WORKDAY(AD20,-5,休日!$A$2:$A$149),"")</f>
        <v/>
      </c>
      <c r="AA20" s="120"/>
      <c r="AB20" s="120" t="str">
        <f>IFERROR(WORKDAY(AD20,-1,休日!$A$2:$A$149),"")</f>
        <v/>
      </c>
      <c r="AC20" s="120"/>
      <c r="AD20" s="120" t="str">
        <f>IFERROR(WORKDAY(AF20,-2,休日!$A$2:$A$149),"")</f>
        <v/>
      </c>
      <c r="AE20" s="120"/>
      <c r="AF20" s="119"/>
      <c r="AG20" s="119"/>
      <c r="AH20" s="118" t="str">
        <f t="shared" ref="AH20" si="7">IF(AF20="","",AF20+4)</f>
        <v/>
      </c>
      <c r="AI20" s="118"/>
      <c r="AJ20" s="108"/>
      <c r="AK20" s="108"/>
      <c r="AL20" s="108"/>
    </row>
    <row r="21" spans="1:44" ht="14.25" customHeight="1">
      <c r="A21" s="9"/>
      <c r="B21" s="174" t="s">
        <v>11</v>
      </c>
      <c r="C21" s="174"/>
      <c r="D21" s="174"/>
      <c r="E21" s="174"/>
      <c r="F21" s="20"/>
      <c r="G21" s="20"/>
      <c r="H21" s="20"/>
      <c r="I21" s="20"/>
      <c r="J21" s="20"/>
      <c r="K21" s="20"/>
      <c r="L21" s="20"/>
      <c r="M21" s="20"/>
      <c r="N21" s="20"/>
      <c r="O21" s="20"/>
      <c r="P21" s="20"/>
      <c r="Q21" s="20"/>
      <c r="R21" s="23"/>
      <c r="S21" s="22"/>
      <c r="T21" s="24" t="s">
        <v>124</v>
      </c>
      <c r="U21" s="24"/>
      <c r="V21" s="20"/>
      <c r="W21" s="20"/>
      <c r="X21" s="20"/>
      <c r="Y21" s="20"/>
      <c r="Z21" s="20"/>
      <c r="AA21" s="20"/>
      <c r="AB21" s="20"/>
      <c r="AC21" s="108"/>
      <c r="AD21" s="108"/>
      <c r="AE21" s="108"/>
      <c r="AF21" s="108"/>
      <c r="AG21" s="108"/>
      <c r="AH21" s="108"/>
      <c r="AI21" s="108"/>
      <c r="AJ21" s="108"/>
      <c r="AK21" s="108"/>
      <c r="AL21" s="108"/>
    </row>
    <row r="22" spans="1:44" ht="17.25" customHeight="1">
      <c r="A22" s="9"/>
      <c r="B22" s="174"/>
      <c r="C22" s="174"/>
      <c r="D22" s="174"/>
      <c r="E22" s="174"/>
      <c r="F22" s="20"/>
      <c r="G22" s="107"/>
      <c r="H22" s="20"/>
      <c r="I22" s="20"/>
      <c r="J22" s="20"/>
      <c r="K22" s="20"/>
      <c r="L22" s="20"/>
      <c r="M22" s="20"/>
      <c r="N22" s="20"/>
      <c r="O22" s="20"/>
      <c r="P22" s="20"/>
      <c r="Q22" s="20"/>
      <c r="R22" s="20"/>
      <c r="S22" s="20"/>
      <c r="T22" s="25" t="s">
        <v>123</v>
      </c>
      <c r="U22" s="25"/>
      <c r="V22" s="20"/>
      <c r="W22" s="20"/>
      <c r="X22" s="20"/>
      <c r="Y22" s="20"/>
      <c r="Z22" s="20"/>
      <c r="AA22" s="20"/>
      <c r="AB22" s="20"/>
      <c r="AL22" s="108"/>
    </row>
    <row r="23" spans="1:44" ht="14.25" customHeight="1">
      <c r="A23" s="9"/>
      <c r="B23" s="20"/>
      <c r="C23" s="20"/>
      <c r="D23" s="20"/>
      <c r="E23" s="20"/>
      <c r="F23" s="20"/>
      <c r="G23" s="20"/>
      <c r="H23" s="20"/>
      <c r="I23" s="20"/>
      <c r="J23" s="20"/>
      <c r="K23" s="20"/>
      <c r="L23" s="20"/>
      <c r="M23" s="20"/>
      <c r="N23" s="20"/>
      <c r="O23" s="20"/>
      <c r="P23" s="20"/>
      <c r="Q23" s="20"/>
      <c r="R23" s="20"/>
      <c r="S23" s="20"/>
      <c r="T23" s="25" t="s">
        <v>96</v>
      </c>
      <c r="U23" s="25"/>
      <c r="V23" s="20"/>
      <c r="W23" s="20"/>
      <c r="X23" s="20"/>
      <c r="Y23" s="20"/>
      <c r="Z23" s="20"/>
      <c r="AA23" s="20"/>
      <c r="AB23" s="20"/>
      <c r="AC23" s="20"/>
      <c r="AD23" s="20"/>
      <c r="AE23" s="20"/>
      <c r="AF23" s="20"/>
      <c r="AG23" s="20"/>
      <c r="AH23" s="20"/>
      <c r="AI23" s="21"/>
    </row>
    <row r="24" spans="1:44" ht="14.25" customHeight="1">
      <c r="A24" s="9"/>
      <c r="B24" s="194" t="s">
        <v>4</v>
      </c>
      <c r="C24" s="194"/>
      <c r="D24" s="194"/>
      <c r="E24" s="194"/>
      <c r="F24" s="194" t="s">
        <v>5</v>
      </c>
      <c r="G24" s="194"/>
      <c r="H24" s="194" t="s">
        <v>6</v>
      </c>
      <c r="I24" s="194"/>
      <c r="J24" s="194" t="s">
        <v>7</v>
      </c>
      <c r="K24" s="194"/>
      <c r="L24" s="194" t="s">
        <v>8</v>
      </c>
      <c r="M24" s="194"/>
      <c r="N24" s="194" t="s">
        <v>9</v>
      </c>
      <c r="O24" s="194"/>
      <c r="P24" s="194" t="s">
        <v>12</v>
      </c>
      <c r="Q24" s="194"/>
      <c r="R24" s="20"/>
      <c r="S24" s="20"/>
      <c r="T24" s="25" t="s">
        <v>97</v>
      </c>
      <c r="U24" s="25"/>
      <c r="V24" s="20"/>
      <c r="W24" s="20"/>
      <c r="X24" s="20"/>
      <c r="Y24" s="20"/>
      <c r="Z24" s="20"/>
      <c r="AA24" s="20"/>
      <c r="AB24" s="20"/>
      <c r="AC24" s="20"/>
      <c r="AD24" s="20"/>
      <c r="AE24" s="20"/>
      <c r="AF24" s="20"/>
      <c r="AG24" s="20"/>
      <c r="AH24" s="20"/>
      <c r="AI24" s="23"/>
    </row>
    <row r="25" spans="1:44" ht="14.25" customHeight="1">
      <c r="A25" s="9"/>
      <c r="B25" s="162" t="s">
        <v>153</v>
      </c>
      <c r="C25" s="163"/>
      <c r="D25" s="163"/>
      <c r="E25" s="164"/>
      <c r="F25" s="165" t="s">
        <v>154</v>
      </c>
      <c r="G25" s="166"/>
      <c r="H25" s="167">
        <f>IFERROR(WORKDAY(L25,-4,休日!$A$2:$A$149),"")</f>
        <v>45076</v>
      </c>
      <c r="I25" s="168"/>
      <c r="J25" s="175">
        <f>IFERROR(WORKDAY(L25,-2,休日!$A$2:$A$149),"")</f>
        <v>45078</v>
      </c>
      <c r="K25" s="176"/>
      <c r="L25" s="175">
        <f>IFERROR(WORKDAY(N25,-4,休日!$A$2:$A$149),"")</f>
        <v>45082</v>
      </c>
      <c r="M25" s="176"/>
      <c r="N25" s="175">
        <v>45086</v>
      </c>
      <c r="O25" s="176"/>
      <c r="P25" s="167">
        <v>45091</v>
      </c>
      <c r="Q25" s="168"/>
      <c r="R25" s="20"/>
      <c r="S25" s="20"/>
      <c r="T25" s="25" t="s">
        <v>98</v>
      </c>
      <c r="U25" s="25"/>
      <c r="V25" s="20"/>
      <c r="W25" s="20"/>
      <c r="X25" s="20"/>
      <c r="Y25" s="20"/>
      <c r="Z25" s="20"/>
      <c r="AA25" s="20"/>
      <c r="AB25" s="20"/>
      <c r="AC25" s="20"/>
      <c r="AD25" s="20"/>
      <c r="AE25" s="20"/>
      <c r="AF25" s="20"/>
      <c r="AG25" s="20"/>
      <c r="AH25" s="20"/>
      <c r="AI25" s="26"/>
      <c r="AJ25" s="9"/>
      <c r="AK25" s="9"/>
    </row>
    <row r="26" spans="1:44" ht="14.25" customHeight="1">
      <c r="A26" s="9"/>
      <c r="B26" s="110" t="s">
        <v>160</v>
      </c>
      <c r="C26" s="111"/>
      <c r="D26" s="111"/>
      <c r="E26" s="112"/>
      <c r="F26" s="172" t="s">
        <v>155</v>
      </c>
      <c r="G26" s="173"/>
      <c r="H26" s="130">
        <f>IFERROR(WORKDAY(L26,-4,休日!$A$2:$A$149),"")</f>
        <v>45083</v>
      </c>
      <c r="I26" s="131"/>
      <c r="J26" s="157">
        <f>IFERROR(WORKDAY(L26,-2,休日!$A$2:$A$149),"")</f>
        <v>45085</v>
      </c>
      <c r="K26" s="182"/>
      <c r="L26" s="157">
        <f>IFERROR(WORKDAY(N26,-4,休日!$A$2:$A$149),"")</f>
        <v>45089</v>
      </c>
      <c r="M26" s="182"/>
      <c r="N26" s="157">
        <v>45093</v>
      </c>
      <c r="O26" s="182"/>
      <c r="P26" s="130">
        <v>45098</v>
      </c>
      <c r="Q26" s="131"/>
      <c r="R26" s="20"/>
      <c r="S26" s="20"/>
      <c r="T26" s="25" t="s">
        <v>117</v>
      </c>
      <c r="U26" s="25"/>
      <c r="V26" s="20"/>
      <c r="W26" s="20"/>
      <c r="X26" s="20"/>
      <c r="Y26" s="20"/>
      <c r="Z26" s="20"/>
      <c r="AA26" s="20"/>
      <c r="AB26" s="20"/>
      <c r="AC26" s="20"/>
      <c r="AD26" s="20"/>
      <c r="AE26" s="20"/>
      <c r="AF26" s="20"/>
      <c r="AG26" s="20"/>
      <c r="AH26" s="20"/>
      <c r="AI26" s="23"/>
      <c r="AJ26" s="9"/>
      <c r="AK26" s="9"/>
      <c r="AL26" s="9"/>
    </row>
    <row r="27" spans="1:44" ht="14.25" customHeight="1">
      <c r="A27" s="9"/>
      <c r="B27" s="162" t="s">
        <v>161</v>
      </c>
      <c r="C27" s="163"/>
      <c r="D27" s="163"/>
      <c r="E27" s="164"/>
      <c r="F27" s="165" t="s">
        <v>156</v>
      </c>
      <c r="G27" s="166"/>
      <c r="H27" s="167">
        <f>IFERROR(WORKDAY(L27,-4,休日!$A$2:$A$149),"")</f>
        <v>45090</v>
      </c>
      <c r="I27" s="168"/>
      <c r="J27" s="175">
        <f>IFERROR(WORKDAY(L27,-2,休日!$A$2:$A$149),"")</f>
        <v>45092</v>
      </c>
      <c r="K27" s="176"/>
      <c r="L27" s="175">
        <f>IFERROR(WORKDAY(N27,-4,休日!$A$2:$A$149),"")</f>
        <v>45096</v>
      </c>
      <c r="M27" s="176"/>
      <c r="N27" s="175">
        <v>45100</v>
      </c>
      <c r="O27" s="176"/>
      <c r="P27" s="167">
        <v>45105</v>
      </c>
      <c r="Q27" s="168"/>
      <c r="R27" s="20"/>
      <c r="S27" s="22"/>
      <c r="T27" s="25" t="s">
        <v>118</v>
      </c>
      <c r="U27" s="25"/>
      <c r="V27" s="20"/>
      <c r="W27" s="20"/>
      <c r="X27" s="20"/>
      <c r="Y27" s="20"/>
      <c r="Z27" s="20"/>
      <c r="AA27" s="20"/>
      <c r="AB27" s="20"/>
      <c r="AC27" s="20"/>
      <c r="AD27" s="20"/>
      <c r="AE27" s="20"/>
      <c r="AF27" s="20"/>
      <c r="AG27" s="20"/>
      <c r="AH27" s="20"/>
      <c r="AI27" s="26"/>
      <c r="AJ27" s="9"/>
      <c r="AK27" s="9"/>
      <c r="AL27" s="9"/>
    </row>
    <row r="28" spans="1:44" ht="14.25" customHeight="1">
      <c r="A28" s="75"/>
      <c r="B28" s="110" t="s">
        <v>162</v>
      </c>
      <c r="C28" s="111"/>
      <c r="D28" s="111"/>
      <c r="E28" s="112"/>
      <c r="F28" s="172" t="s">
        <v>157</v>
      </c>
      <c r="G28" s="173"/>
      <c r="H28" s="130">
        <f>IFERROR(WORKDAY(L28,-4,休日!$A$2:$A$149),"")</f>
        <v>45097</v>
      </c>
      <c r="I28" s="131"/>
      <c r="J28" s="157">
        <f>IFERROR(WORKDAY(L28,-2,休日!$A$2:$A$149),"")</f>
        <v>45099</v>
      </c>
      <c r="K28" s="182"/>
      <c r="L28" s="157">
        <f>IFERROR(WORKDAY(N28,-4,休日!$A$2:$A$149),"")</f>
        <v>45103</v>
      </c>
      <c r="M28" s="182"/>
      <c r="N28" s="157">
        <v>45107</v>
      </c>
      <c r="O28" s="182"/>
      <c r="P28" s="130">
        <v>45112</v>
      </c>
      <c r="Q28" s="131"/>
      <c r="R28" s="20"/>
      <c r="S28" s="22"/>
      <c r="T28" s="25" t="s">
        <v>99</v>
      </c>
      <c r="AJ28" s="9"/>
      <c r="AK28" s="9"/>
      <c r="AL28" s="9"/>
    </row>
    <row r="29" spans="1:44" ht="14.25" customHeight="1">
      <c r="A29" s="75"/>
      <c r="B29" s="162" t="s">
        <v>153</v>
      </c>
      <c r="C29" s="163"/>
      <c r="D29" s="163"/>
      <c r="E29" s="164"/>
      <c r="F29" s="165" t="s">
        <v>158</v>
      </c>
      <c r="G29" s="166"/>
      <c r="H29" s="167">
        <f>IFERROR(WORKDAY(L29,-4,休日!$A$2:$A$149),"")</f>
        <v>45104</v>
      </c>
      <c r="I29" s="168"/>
      <c r="J29" s="175">
        <f>IFERROR(WORKDAY(L29,-2,休日!$A$2:$A$149),"")</f>
        <v>45106</v>
      </c>
      <c r="K29" s="176"/>
      <c r="L29" s="175">
        <f>IFERROR(WORKDAY(N29,-4,休日!$A$2:$A$149),"")</f>
        <v>45110</v>
      </c>
      <c r="M29" s="176"/>
      <c r="N29" s="175">
        <v>45114</v>
      </c>
      <c r="O29" s="176"/>
      <c r="P29" s="167">
        <v>45119</v>
      </c>
      <c r="Q29" s="168"/>
      <c r="R29" s="20"/>
      <c r="S29" s="22"/>
      <c r="T29" s="24"/>
      <c r="U29" s="24"/>
      <c r="V29" s="20"/>
      <c r="W29" s="20"/>
      <c r="X29" s="20"/>
      <c r="Y29" s="20"/>
      <c r="Z29" s="20"/>
      <c r="AA29" s="20"/>
      <c r="AB29" s="20"/>
      <c r="AC29" s="20"/>
      <c r="AD29" s="20"/>
      <c r="AE29" s="20"/>
      <c r="AF29" s="20"/>
      <c r="AG29" s="20"/>
      <c r="AH29" s="20"/>
      <c r="AI29" s="20"/>
      <c r="AJ29" s="9"/>
      <c r="AK29" s="9"/>
      <c r="AL29" s="9"/>
    </row>
    <row r="30" spans="1:44" ht="14.25" customHeight="1">
      <c r="A30" s="75"/>
      <c r="B30" s="169" t="s">
        <v>160</v>
      </c>
      <c r="C30" s="170"/>
      <c r="D30" s="170"/>
      <c r="E30" s="171"/>
      <c r="F30" s="172" t="s">
        <v>159</v>
      </c>
      <c r="G30" s="173"/>
      <c r="H30" s="130">
        <f>IFERROR(WORKDAY(L30,-4,休日!$A$2:$A$149),"")</f>
        <v>45111</v>
      </c>
      <c r="I30" s="131"/>
      <c r="J30" s="157">
        <f>IFERROR(WORKDAY(L30,-2,休日!$A$2:$A$149),"")</f>
        <v>45113</v>
      </c>
      <c r="K30" s="182"/>
      <c r="L30" s="157">
        <f>IFERROR(WORKDAY(N30,-4,休日!$A$2:$A$149),"")</f>
        <v>45117</v>
      </c>
      <c r="M30" s="182"/>
      <c r="N30" s="157">
        <v>45121</v>
      </c>
      <c r="O30" s="182"/>
      <c r="P30" s="130">
        <v>45126</v>
      </c>
      <c r="Q30" s="131"/>
      <c r="R30" s="20"/>
      <c r="S30" s="22"/>
      <c r="T30" s="24" t="s">
        <v>13</v>
      </c>
      <c r="U30" s="24"/>
      <c r="V30" s="20"/>
      <c r="W30" s="20"/>
      <c r="X30" s="20"/>
      <c r="Y30" s="20"/>
      <c r="Z30" s="20"/>
      <c r="AA30" s="20"/>
      <c r="AB30" s="20"/>
      <c r="AC30" s="20"/>
      <c r="AD30" s="20"/>
      <c r="AE30" s="20"/>
      <c r="AF30" s="20"/>
      <c r="AG30" s="20"/>
      <c r="AH30" s="20"/>
      <c r="AI30" s="20"/>
      <c r="AJ30" s="9"/>
      <c r="AK30" s="9"/>
      <c r="AL30" s="9"/>
    </row>
    <row r="31" spans="1:44" ht="14.25" customHeight="1">
      <c r="A31" s="75"/>
      <c r="B31" s="162" t="s">
        <v>161</v>
      </c>
      <c r="C31" s="163"/>
      <c r="D31" s="163"/>
      <c r="E31" s="164"/>
      <c r="F31" s="165" t="s">
        <v>163</v>
      </c>
      <c r="G31" s="166"/>
      <c r="H31" s="167">
        <f>IFERROR(WORKDAY(L31,-4,休日!$A$2:$A$149),"")</f>
        <v>45117</v>
      </c>
      <c r="I31" s="168"/>
      <c r="J31" s="175">
        <f>IFERROR(WORKDAY(L31,-2,休日!$A$2:$A$149),"")</f>
        <v>45119</v>
      </c>
      <c r="K31" s="176"/>
      <c r="L31" s="175">
        <f>IFERROR(WORKDAY(N31,-4,休日!$A$2:$A$149),"")</f>
        <v>45121</v>
      </c>
      <c r="M31" s="176"/>
      <c r="N31" s="175">
        <v>45128</v>
      </c>
      <c r="O31" s="176"/>
      <c r="P31" s="167">
        <v>45133</v>
      </c>
      <c r="Q31" s="168"/>
      <c r="R31" s="20"/>
      <c r="S31" s="22"/>
      <c r="T31" s="20"/>
      <c r="U31" s="20"/>
      <c r="V31" s="20"/>
      <c r="W31" s="20"/>
      <c r="X31" s="20"/>
      <c r="Y31" s="20"/>
      <c r="Z31" s="20"/>
      <c r="AA31" s="20"/>
      <c r="AB31" s="20"/>
      <c r="AC31" s="20"/>
      <c r="AD31" s="20"/>
      <c r="AE31" s="20"/>
      <c r="AF31" s="20"/>
      <c r="AG31" s="20"/>
      <c r="AH31" s="20"/>
      <c r="AI31" s="20"/>
      <c r="AJ31" s="9"/>
      <c r="AK31" s="9"/>
      <c r="AL31" s="9"/>
    </row>
    <row r="32" spans="1:44" ht="13.5" customHeight="1">
      <c r="A32" s="9"/>
      <c r="B32" s="169" t="s">
        <v>162</v>
      </c>
      <c r="C32" s="170"/>
      <c r="D32" s="170"/>
      <c r="E32" s="171"/>
      <c r="F32" s="172" t="s">
        <v>164</v>
      </c>
      <c r="G32" s="173"/>
      <c r="H32" s="130">
        <f>IFERROR(WORKDAY(L32,-4,休日!$A$2:$A$149),"")</f>
        <v>45125</v>
      </c>
      <c r="I32" s="131"/>
      <c r="J32" s="157">
        <f>IFERROR(WORKDAY(L32,-2,休日!$A$2:$A$149),"")</f>
        <v>45127</v>
      </c>
      <c r="K32" s="182"/>
      <c r="L32" s="157">
        <f>IFERROR(WORKDAY(N32,-4,休日!$A$2:$A$149),"")</f>
        <v>45131</v>
      </c>
      <c r="M32" s="182"/>
      <c r="N32" s="157">
        <v>45135</v>
      </c>
      <c r="O32" s="182"/>
      <c r="P32" s="130">
        <v>45140</v>
      </c>
      <c r="Q32" s="131"/>
      <c r="R32" s="20"/>
      <c r="S32" s="20"/>
      <c r="T32" s="27" t="s">
        <v>15</v>
      </c>
      <c r="U32" s="27"/>
      <c r="V32" s="28"/>
      <c r="W32" s="29"/>
      <c r="X32" s="25"/>
      <c r="Y32" s="29"/>
      <c r="Z32" s="29"/>
      <c r="AA32" s="29"/>
      <c r="AB32" s="20"/>
      <c r="AC32" s="20"/>
      <c r="AD32" s="20"/>
      <c r="AE32" s="20"/>
      <c r="AF32" s="20"/>
      <c r="AG32" s="20"/>
      <c r="AH32" s="20"/>
      <c r="AI32" s="20"/>
      <c r="AJ32" s="9"/>
      <c r="AK32" s="9"/>
      <c r="AL32" s="9"/>
    </row>
    <row r="33" spans="1:38" ht="14.25" customHeight="1">
      <c r="A33" s="9"/>
      <c r="R33" s="20"/>
      <c r="S33" s="20"/>
      <c r="T33" s="30">
        <v>3</v>
      </c>
      <c r="U33" s="30"/>
      <c r="V33" s="25" t="s">
        <v>16</v>
      </c>
      <c r="W33" s="25" t="s">
        <v>17</v>
      </c>
      <c r="X33" s="25"/>
      <c r="Y33" s="29"/>
      <c r="Z33" s="29"/>
      <c r="AA33" s="29"/>
      <c r="AB33" s="20"/>
      <c r="AC33" s="20"/>
      <c r="AD33" s="20"/>
      <c r="AE33" s="20"/>
      <c r="AF33" s="20"/>
      <c r="AG33" s="20"/>
      <c r="AH33" s="20"/>
      <c r="AI33" s="20"/>
      <c r="AJ33" s="9"/>
      <c r="AK33" s="9"/>
      <c r="AL33" s="9"/>
    </row>
    <row r="34" spans="1:38" ht="14.25" customHeight="1">
      <c r="A34" s="9"/>
      <c r="B34" s="174" t="s">
        <v>3</v>
      </c>
      <c r="C34" s="174"/>
      <c r="D34" s="174"/>
      <c r="E34" s="174"/>
      <c r="F34" s="10"/>
      <c r="G34" s="10"/>
      <c r="H34" s="10"/>
      <c r="I34" s="10"/>
      <c r="J34" s="10"/>
      <c r="K34" s="10"/>
      <c r="L34" s="10"/>
      <c r="M34" s="10"/>
      <c r="N34" s="10"/>
      <c r="O34" s="10"/>
      <c r="P34" s="10"/>
      <c r="Q34" s="10"/>
      <c r="R34" s="20"/>
      <c r="S34" s="20"/>
      <c r="T34" s="30">
        <v>6.1</v>
      </c>
      <c r="U34" s="30"/>
      <c r="V34" s="25" t="s">
        <v>19</v>
      </c>
      <c r="W34" s="25" t="s">
        <v>20</v>
      </c>
      <c r="X34" s="25"/>
      <c r="Y34" s="29"/>
      <c r="Z34" s="29"/>
      <c r="AA34" s="29"/>
      <c r="AB34" s="20"/>
      <c r="AC34" s="20"/>
      <c r="AD34" s="20"/>
      <c r="AE34" s="20"/>
      <c r="AF34" s="20"/>
      <c r="AG34" s="20"/>
      <c r="AH34" s="20"/>
      <c r="AI34" s="20"/>
      <c r="AJ34" s="9"/>
      <c r="AK34" s="9"/>
      <c r="AL34" s="9"/>
    </row>
    <row r="35" spans="1:38" ht="14.25" customHeight="1">
      <c r="A35" s="9"/>
      <c r="B35" s="174"/>
      <c r="C35" s="174"/>
      <c r="D35" s="174"/>
      <c r="E35" s="174"/>
      <c r="F35" s="10"/>
      <c r="G35" s="10"/>
      <c r="H35" s="10"/>
      <c r="I35" s="10"/>
      <c r="J35" s="10"/>
      <c r="K35" s="10"/>
      <c r="L35" s="10"/>
      <c r="M35" s="10"/>
      <c r="N35" s="10"/>
      <c r="O35" s="10"/>
      <c r="P35" s="10"/>
      <c r="Q35" s="10"/>
      <c r="R35" s="20"/>
      <c r="S35" s="20"/>
      <c r="T35" s="30">
        <v>8</v>
      </c>
      <c r="U35" s="30"/>
      <c r="V35" s="25" t="s">
        <v>21</v>
      </c>
      <c r="W35" s="25" t="s">
        <v>22</v>
      </c>
      <c r="X35" s="25"/>
      <c r="Y35" s="29"/>
      <c r="Z35" s="29"/>
      <c r="AA35" s="29"/>
      <c r="AB35" s="20"/>
      <c r="AC35" s="20"/>
      <c r="AD35" s="20"/>
      <c r="AE35" s="20"/>
      <c r="AF35" s="20"/>
      <c r="AG35" s="20"/>
      <c r="AH35" s="20"/>
      <c r="AI35" s="20"/>
      <c r="AL35" s="9"/>
    </row>
    <row r="36" spans="1:38" ht="14.25" customHeight="1">
      <c r="A36" s="9"/>
      <c r="B36" s="20"/>
      <c r="C36" s="20"/>
      <c r="D36" s="20"/>
      <c r="E36" s="20"/>
      <c r="F36" s="20"/>
      <c r="G36" s="20"/>
      <c r="H36" s="20"/>
      <c r="I36" s="20"/>
      <c r="J36" s="20"/>
      <c r="K36" s="20"/>
      <c r="L36" s="20"/>
      <c r="M36" s="20"/>
      <c r="N36" s="20"/>
      <c r="O36" s="20"/>
      <c r="P36" s="20"/>
      <c r="Q36" s="20"/>
      <c r="R36" s="20"/>
      <c r="S36" s="20"/>
      <c r="T36" s="30">
        <v>9</v>
      </c>
      <c r="U36" s="30"/>
      <c r="V36" s="25" t="s">
        <v>23</v>
      </c>
      <c r="W36" s="25" t="s">
        <v>24</v>
      </c>
      <c r="X36" s="25"/>
      <c r="Y36" s="29"/>
      <c r="Z36" s="29"/>
      <c r="AA36" s="29"/>
      <c r="AB36" s="20"/>
      <c r="AC36" s="20"/>
      <c r="AD36" s="20"/>
      <c r="AE36" s="20"/>
      <c r="AF36" s="31" t="s">
        <v>25</v>
      </c>
      <c r="AG36" s="11"/>
      <c r="AH36" s="27"/>
      <c r="AI36" s="27"/>
      <c r="AJ36" s="20"/>
      <c r="AK36" s="20"/>
    </row>
    <row r="37" spans="1:38" ht="14.25" customHeight="1">
      <c r="A37" s="9"/>
      <c r="B37" s="159" t="s">
        <v>4</v>
      </c>
      <c r="C37" s="160"/>
      <c r="D37" s="160"/>
      <c r="E37" s="161"/>
      <c r="F37" s="159" t="s">
        <v>5</v>
      </c>
      <c r="G37" s="161"/>
      <c r="H37" s="159" t="s">
        <v>6</v>
      </c>
      <c r="I37" s="161"/>
      <c r="J37" s="159" t="s">
        <v>7</v>
      </c>
      <c r="K37" s="161"/>
      <c r="L37" s="159" t="s">
        <v>8</v>
      </c>
      <c r="M37" s="161"/>
      <c r="N37" s="159" t="s">
        <v>9</v>
      </c>
      <c r="O37" s="161"/>
      <c r="P37" s="159" t="s">
        <v>122</v>
      </c>
      <c r="Q37" s="161"/>
      <c r="R37" s="85"/>
      <c r="S37" s="20"/>
      <c r="T37" s="32" t="s">
        <v>26</v>
      </c>
      <c r="U37" s="32"/>
      <c r="V37" s="25" t="s">
        <v>27</v>
      </c>
      <c r="W37" s="29"/>
      <c r="X37" s="29"/>
      <c r="Y37" s="29"/>
      <c r="Z37" s="29"/>
      <c r="AA37" s="29"/>
      <c r="AB37" s="20"/>
      <c r="AC37" s="20"/>
      <c r="AD37" s="20"/>
      <c r="AE37" s="20"/>
      <c r="AF37" s="33" t="s">
        <v>28</v>
      </c>
      <c r="AG37" s="11"/>
      <c r="AH37" s="34"/>
      <c r="AI37" s="34"/>
      <c r="AJ37" s="20"/>
      <c r="AK37" s="20"/>
      <c r="AL37" s="20"/>
    </row>
    <row r="38" spans="1:38" ht="14.25" customHeight="1">
      <c r="A38" s="9"/>
      <c r="B38" s="179" t="s">
        <v>111</v>
      </c>
      <c r="C38" s="180"/>
      <c r="D38" s="180"/>
      <c r="E38" s="181"/>
      <c r="F38" s="155" t="s">
        <v>132</v>
      </c>
      <c r="G38" s="156"/>
      <c r="H38" s="124">
        <f>IFERROR(WORKDAY(L38,-4,[1]休日!$A$2:$A$149),"")</f>
        <v>45072</v>
      </c>
      <c r="I38" s="158"/>
      <c r="J38" s="157">
        <f>IFERROR(WORKDAY(L38,-1,[1]休日!$A$2:$A$149),"")</f>
        <v>45077</v>
      </c>
      <c r="K38" s="158"/>
      <c r="L38" s="157">
        <v>45078</v>
      </c>
      <c r="M38" s="158"/>
      <c r="N38" s="185">
        <v>45081</v>
      </c>
      <c r="O38" s="158"/>
      <c r="P38" s="124">
        <v>45094</v>
      </c>
      <c r="Q38" s="158"/>
      <c r="R38" s="85"/>
      <c r="S38" s="20"/>
      <c r="T38" s="32" t="s">
        <v>26</v>
      </c>
      <c r="U38" s="32"/>
      <c r="V38" s="25" t="s">
        <v>29</v>
      </c>
      <c r="W38" s="29"/>
      <c r="X38" s="29"/>
      <c r="Y38" s="29"/>
      <c r="Z38" s="29"/>
      <c r="AA38" s="29"/>
      <c r="AB38" s="20"/>
      <c r="AC38" s="20"/>
      <c r="AD38" s="20"/>
      <c r="AE38" s="20"/>
      <c r="AF38" s="31" t="s">
        <v>30</v>
      </c>
      <c r="AG38" s="11"/>
      <c r="AH38" s="35"/>
      <c r="AI38" s="35"/>
      <c r="AJ38" s="20"/>
      <c r="AK38" s="20"/>
      <c r="AL38" s="20"/>
    </row>
    <row r="39" spans="1:38" ht="14.25" customHeight="1">
      <c r="A39" s="9"/>
      <c r="B39" s="183" t="s">
        <v>125</v>
      </c>
      <c r="C39" s="180"/>
      <c r="D39" s="180"/>
      <c r="E39" s="181"/>
      <c r="F39" s="177" t="s">
        <v>133</v>
      </c>
      <c r="G39" s="178"/>
      <c r="H39" s="184">
        <f>IFERROR(WORKDAY(L39,-4,[1]休日!$A$2:$A$149),"")</f>
        <v>45079</v>
      </c>
      <c r="I39" s="181"/>
      <c r="J39" s="175">
        <f>IFERROR(WORKDAY(L39,-1,[1]休日!$A$2:$A$149),"")</f>
        <v>45084</v>
      </c>
      <c r="K39" s="181"/>
      <c r="L39" s="175">
        <v>45085</v>
      </c>
      <c r="M39" s="181"/>
      <c r="N39" s="191">
        <v>45088</v>
      </c>
      <c r="O39" s="181"/>
      <c r="P39" s="184">
        <v>45101</v>
      </c>
      <c r="Q39" s="181"/>
      <c r="R39" s="85"/>
      <c r="S39" s="20"/>
      <c r="T39" s="36"/>
      <c r="U39" s="36"/>
      <c r="V39" s="20"/>
      <c r="W39" s="20"/>
      <c r="X39" s="20"/>
      <c r="Y39" s="20"/>
      <c r="Z39" s="20"/>
      <c r="AA39" s="20"/>
      <c r="AB39" s="20"/>
      <c r="AC39" s="20"/>
      <c r="AD39" s="20"/>
      <c r="AE39" s="20"/>
      <c r="AF39" s="20"/>
      <c r="AG39" s="20"/>
      <c r="AH39" s="20"/>
      <c r="AI39" s="20"/>
      <c r="AJ39" s="20"/>
      <c r="AK39" s="20"/>
      <c r="AL39" s="20"/>
    </row>
    <row r="40" spans="1:38" ht="14.25" customHeight="1">
      <c r="A40" s="9"/>
      <c r="B40" s="179" t="s">
        <v>126</v>
      </c>
      <c r="C40" s="180"/>
      <c r="D40" s="180"/>
      <c r="E40" s="181"/>
      <c r="F40" s="155" t="s">
        <v>134</v>
      </c>
      <c r="G40" s="156"/>
      <c r="H40" s="124">
        <f>IFERROR(WORKDAY(L40,-4,[1]休日!$A$2:$A$149),"")</f>
        <v>45086</v>
      </c>
      <c r="I40" s="158"/>
      <c r="J40" s="157">
        <f>IFERROR(WORKDAY(L40,-1,[1]休日!$A$2:$A$149),"")</f>
        <v>45091</v>
      </c>
      <c r="K40" s="158"/>
      <c r="L40" s="157">
        <v>45092</v>
      </c>
      <c r="M40" s="158"/>
      <c r="N40" s="185">
        <v>45095</v>
      </c>
      <c r="O40" s="158"/>
      <c r="P40" s="124">
        <v>45108</v>
      </c>
      <c r="Q40" s="158"/>
      <c r="R40" s="85"/>
      <c r="S40" s="20"/>
      <c r="T40" s="27" t="s">
        <v>31</v>
      </c>
      <c r="U40" s="27"/>
      <c r="V40" s="27"/>
      <c r="W40" s="27"/>
      <c r="X40" s="27"/>
      <c r="Y40" s="27"/>
      <c r="Z40" s="27"/>
      <c r="AA40" s="27"/>
      <c r="AB40" s="27"/>
      <c r="AC40" s="27"/>
      <c r="AD40" s="27"/>
      <c r="AE40" s="27"/>
      <c r="AF40" s="27"/>
      <c r="AG40" s="27"/>
      <c r="AH40" s="27"/>
      <c r="AI40" s="37"/>
      <c r="AJ40" s="20"/>
      <c r="AK40" s="20"/>
      <c r="AL40" s="20"/>
    </row>
    <row r="41" spans="1:38" ht="14.25" customHeight="1">
      <c r="A41" s="9"/>
      <c r="B41" s="183" t="s">
        <v>129</v>
      </c>
      <c r="C41" s="180"/>
      <c r="D41" s="180"/>
      <c r="E41" s="181"/>
      <c r="F41" s="177" t="s">
        <v>145</v>
      </c>
      <c r="G41" s="178"/>
      <c r="H41" s="184">
        <f>IFERROR(WORKDAY(L41,-4,[1]休日!$A$2:$A$149),"")</f>
        <v>45093</v>
      </c>
      <c r="I41" s="181"/>
      <c r="J41" s="175">
        <f>IFERROR(WORKDAY(L41,-1,[1]休日!$A$2:$A$149),"")</f>
        <v>45098</v>
      </c>
      <c r="K41" s="181"/>
      <c r="L41" s="175">
        <v>45099</v>
      </c>
      <c r="M41" s="181"/>
      <c r="N41" s="191">
        <v>45102</v>
      </c>
      <c r="O41" s="181"/>
      <c r="P41" s="184">
        <v>45115</v>
      </c>
      <c r="Q41" s="181"/>
      <c r="R41" s="85"/>
      <c r="S41" s="20"/>
      <c r="T41" s="38" t="s">
        <v>103</v>
      </c>
      <c r="U41" s="39"/>
      <c r="V41" s="39"/>
      <c r="W41" s="39"/>
      <c r="X41" s="39"/>
      <c r="Y41" s="40"/>
      <c r="Z41" s="41" t="s">
        <v>32</v>
      </c>
      <c r="AA41" s="42"/>
      <c r="AB41" s="42"/>
      <c r="AC41" s="42"/>
      <c r="AD41" s="42"/>
      <c r="AE41" s="43"/>
      <c r="AF41" s="41" t="s">
        <v>33</v>
      </c>
      <c r="AG41" s="42"/>
      <c r="AH41" s="44"/>
      <c r="AI41" s="45"/>
      <c r="AJ41" s="20"/>
      <c r="AK41" s="20"/>
      <c r="AL41" s="20"/>
    </row>
    <row r="42" spans="1:38" ht="14.25" customHeight="1">
      <c r="A42" s="9"/>
      <c r="B42" s="179" t="s">
        <v>111</v>
      </c>
      <c r="C42" s="180"/>
      <c r="D42" s="180"/>
      <c r="E42" s="181"/>
      <c r="F42" s="155" t="s">
        <v>144</v>
      </c>
      <c r="G42" s="156"/>
      <c r="H42" s="124">
        <f>IFERROR(WORKDAY(L42,-4,[1]休日!$A$2:$A$149),"")</f>
        <v>45100</v>
      </c>
      <c r="I42" s="158"/>
      <c r="J42" s="157">
        <f>IFERROR(WORKDAY(L42,-1,[1]休日!$A$2:$A$149),"")</f>
        <v>45105</v>
      </c>
      <c r="K42" s="158"/>
      <c r="L42" s="157">
        <v>45106</v>
      </c>
      <c r="M42" s="158"/>
      <c r="N42" s="185">
        <v>45109</v>
      </c>
      <c r="O42" s="158"/>
      <c r="P42" s="124">
        <v>45122</v>
      </c>
      <c r="Q42" s="158"/>
      <c r="R42" s="85"/>
      <c r="S42" s="20"/>
      <c r="T42" s="46" t="s">
        <v>104</v>
      </c>
      <c r="U42" s="47"/>
      <c r="V42" s="47"/>
      <c r="W42" s="47"/>
      <c r="X42" s="47"/>
      <c r="Y42" s="48"/>
      <c r="Z42" s="49" t="s">
        <v>34</v>
      </c>
      <c r="AA42" s="50"/>
      <c r="AB42" s="50"/>
      <c r="AC42" s="50"/>
      <c r="AD42" s="50"/>
      <c r="AE42" s="51"/>
      <c r="AF42" s="49" t="s">
        <v>35</v>
      </c>
      <c r="AG42" s="50"/>
      <c r="AH42" s="52"/>
      <c r="AI42" s="53"/>
      <c r="AJ42" s="20"/>
      <c r="AK42" s="20"/>
      <c r="AL42" s="20"/>
    </row>
    <row r="43" spans="1:38" ht="14.25" customHeight="1">
      <c r="A43" s="9"/>
      <c r="B43" s="183" t="s">
        <v>125</v>
      </c>
      <c r="C43" s="180"/>
      <c r="D43" s="180"/>
      <c r="E43" s="181"/>
      <c r="F43" s="177" t="s">
        <v>151</v>
      </c>
      <c r="G43" s="178"/>
      <c r="H43" s="184">
        <f>IFERROR(WORKDAY(L43,-4,[1]休日!$A$2:$A$149),"")</f>
        <v>45107</v>
      </c>
      <c r="I43" s="181"/>
      <c r="J43" s="175">
        <f>IFERROR(WORKDAY(L43,-1,[1]休日!$A$2:$A$149),"")</f>
        <v>45112</v>
      </c>
      <c r="K43" s="181"/>
      <c r="L43" s="175">
        <v>45113</v>
      </c>
      <c r="M43" s="181"/>
      <c r="N43" s="191">
        <v>45116</v>
      </c>
      <c r="O43" s="181"/>
      <c r="P43" s="184">
        <v>45129</v>
      </c>
      <c r="Q43" s="181"/>
      <c r="R43" s="85"/>
      <c r="S43" s="20"/>
      <c r="AL43" s="20"/>
    </row>
    <row r="44" spans="1:38" ht="14.25" customHeight="1">
      <c r="A44" s="9"/>
      <c r="B44" s="179" t="s">
        <v>150</v>
      </c>
      <c r="C44" s="180"/>
      <c r="D44" s="180"/>
      <c r="E44" s="181"/>
      <c r="F44" s="155" t="s">
        <v>152</v>
      </c>
      <c r="G44" s="156"/>
      <c r="H44" s="124">
        <f>IFERROR(WORKDAY(L44,-4,[1]休日!$A$2:$A$149),"")</f>
        <v>45114</v>
      </c>
      <c r="I44" s="158"/>
      <c r="J44" s="157">
        <f>IFERROR(WORKDAY(L44,-1,[1]休日!$A$2:$A$149),"")</f>
        <v>45119</v>
      </c>
      <c r="K44" s="158"/>
      <c r="L44" s="157">
        <v>45120</v>
      </c>
      <c r="M44" s="158"/>
      <c r="N44" s="185">
        <v>45123</v>
      </c>
      <c r="O44" s="158"/>
      <c r="P44" s="124">
        <v>45136</v>
      </c>
      <c r="Q44" s="158"/>
      <c r="R44" s="86"/>
      <c r="S44" s="20"/>
      <c r="AJ44" s="37"/>
      <c r="AK44" s="9"/>
      <c r="AL44" s="9"/>
    </row>
    <row r="45" spans="1:38" ht="14.25" hidden="1" customHeight="1">
      <c r="A45" s="9"/>
      <c r="B45" s="152"/>
      <c r="C45" s="153"/>
      <c r="D45" s="153"/>
      <c r="E45" s="154"/>
      <c r="F45" s="187"/>
      <c r="G45" s="188"/>
      <c r="H45" s="189"/>
      <c r="I45" s="190"/>
      <c r="J45" s="175" t="str">
        <f>IFERROR(WORKDAY(L45,-1,休日!$A$2:$A$149),"")</f>
        <v/>
      </c>
      <c r="K45" s="176"/>
      <c r="L45" s="189"/>
      <c r="M45" s="190"/>
      <c r="N45" s="184"/>
      <c r="O45" s="186"/>
      <c r="P45" s="184"/>
      <c r="Q45" s="186"/>
      <c r="R45" s="86"/>
      <c r="S45" s="10"/>
      <c r="AJ45" s="37"/>
      <c r="AK45" s="9"/>
      <c r="AL45" s="9"/>
    </row>
    <row r="46" spans="1:38" ht="14.25" customHeight="1">
      <c r="A46" s="9"/>
      <c r="B46" s="87"/>
      <c r="C46" s="86"/>
      <c r="D46" s="86"/>
      <c r="E46" s="86"/>
      <c r="F46" s="86"/>
      <c r="G46" s="86"/>
      <c r="H46" s="88"/>
      <c r="I46" s="88"/>
      <c r="J46" s="86"/>
      <c r="K46" s="86"/>
      <c r="L46" s="86"/>
      <c r="M46" s="86"/>
      <c r="N46" s="86"/>
      <c r="O46" s="86"/>
      <c r="P46" s="86"/>
      <c r="Q46" s="86"/>
      <c r="R46" s="86"/>
      <c r="S46" s="54"/>
      <c r="Z46" s="4"/>
      <c r="AA46" s="3"/>
      <c r="AB46" s="3"/>
      <c r="AC46" s="3"/>
      <c r="AD46" s="3"/>
      <c r="AE46" s="3"/>
      <c r="AF46" s="3"/>
      <c r="AG46" s="3"/>
      <c r="AH46" s="2"/>
      <c r="AI46" s="2"/>
      <c r="AJ46" s="10"/>
      <c r="AK46" s="10"/>
      <c r="AL46" s="10"/>
    </row>
    <row r="47" spans="1:38" ht="14.25">
      <c r="B47" s="1"/>
      <c r="C47" s="6"/>
      <c r="D47" s="6"/>
      <c r="E47" s="6"/>
      <c r="F47" s="6"/>
      <c r="G47" s="6"/>
      <c r="H47" s="6"/>
      <c r="I47" s="6"/>
      <c r="J47" s="6"/>
      <c r="K47" s="6"/>
      <c r="L47" s="6"/>
      <c r="M47" s="6"/>
      <c r="N47" s="6"/>
      <c r="O47" s="6"/>
      <c r="P47" s="6"/>
      <c r="Q47" s="6"/>
      <c r="R47" s="6"/>
      <c r="S47" s="6"/>
      <c r="Z47" s="4"/>
      <c r="AA47" s="3"/>
      <c r="AB47" s="3"/>
      <c r="AC47" s="3"/>
      <c r="AD47" s="3"/>
      <c r="AE47" s="3"/>
      <c r="AF47" s="3"/>
      <c r="AG47" s="3"/>
      <c r="AH47" s="2"/>
      <c r="AI47" s="2"/>
      <c r="AJ47" s="8"/>
      <c r="AK47" s="8"/>
      <c r="AL47" s="8"/>
    </row>
    <row r="48" spans="1:38">
      <c r="B48" s="1"/>
      <c r="C48" s="1"/>
      <c r="D48" s="1"/>
      <c r="E48" s="1"/>
      <c r="F48" s="1"/>
      <c r="G48" s="1"/>
      <c r="H48" s="1"/>
      <c r="I48" s="1"/>
      <c r="J48" s="1"/>
      <c r="K48" s="1"/>
      <c r="L48" s="1"/>
      <c r="M48" s="1"/>
      <c r="N48" s="1"/>
      <c r="O48" s="1"/>
      <c r="P48" s="1"/>
      <c r="Q48" s="1"/>
      <c r="R48" s="1"/>
      <c r="S48" s="1"/>
      <c r="Z48" s="4"/>
      <c r="AA48" s="5"/>
      <c r="AB48" s="5"/>
      <c r="AC48" s="5"/>
      <c r="AD48" s="5"/>
      <c r="AE48" s="5"/>
      <c r="AF48" s="5"/>
      <c r="AG48" s="5"/>
      <c r="AH48" s="1"/>
      <c r="AI48" s="1"/>
      <c r="AJ48" s="3"/>
      <c r="AK48" s="3"/>
      <c r="AL48" s="3"/>
    </row>
    <row r="49" spans="36:38">
      <c r="AJ49" s="5"/>
      <c r="AK49" s="5"/>
      <c r="AL49" s="5"/>
    </row>
    <row r="53" spans="36:38" ht="14.25">
      <c r="AJ53" s="2"/>
      <c r="AK53" s="2"/>
      <c r="AL53" s="2"/>
    </row>
    <row r="54" spans="36:38" ht="14.25">
      <c r="AJ54" s="2"/>
      <c r="AK54" s="2"/>
      <c r="AL54" s="2"/>
    </row>
    <row r="55" spans="36:38">
      <c r="AJ55" s="1"/>
      <c r="AK55" s="1"/>
      <c r="AL55"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61">
    <mergeCell ref="T19:W19"/>
    <mergeCell ref="X19:Y19"/>
    <mergeCell ref="Z19:AA19"/>
    <mergeCell ref="AB19:AC19"/>
    <mergeCell ref="AD19:AE19"/>
    <mergeCell ref="AF19:AG19"/>
    <mergeCell ref="AH19:AI19"/>
    <mergeCell ref="H25:I25"/>
    <mergeCell ref="P18:Q18"/>
    <mergeCell ref="T18:W18"/>
    <mergeCell ref="Z18:AA18"/>
    <mergeCell ref="AH18:AI18"/>
    <mergeCell ref="AB18:AC18"/>
    <mergeCell ref="F17:G17"/>
    <mergeCell ref="J19:K19"/>
    <mergeCell ref="H17:I17"/>
    <mergeCell ref="J15:K15"/>
    <mergeCell ref="J24:K24"/>
    <mergeCell ref="N19:O19"/>
    <mergeCell ref="P19:Q19"/>
    <mergeCell ref="B25:E25"/>
    <mergeCell ref="B24:E24"/>
    <mergeCell ref="F24:G24"/>
    <mergeCell ref="B21:E22"/>
    <mergeCell ref="F19:G19"/>
    <mergeCell ref="J18:K18"/>
    <mergeCell ref="P25:Q25"/>
    <mergeCell ref="P24:Q24"/>
    <mergeCell ref="N24:O24"/>
    <mergeCell ref="N25:O25"/>
    <mergeCell ref="L24:M24"/>
    <mergeCell ref="F15:G15"/>
    <mergeCell ref="F16:G16"/>
    <mergeCell ref="H19:I19"/>
    <mergeCell ref="H16:I16"/>
    <mergeCell ref="J16:K16"/>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P37:Q37"/>
    <mergeCell ref="H37:I37"/>
    <mergeCell ref="L38:M38"/>
    <mergeCell ref="N38:O38"/>
    <mergeCell ref="P38:Q38"/>
    <mergeCell ref="N39:O39"/>
    <mergeCell ref="L32:M32"/>
    <mergeCell ref="L31:M31"/>
    <mergeCell ref="N31:O31"/>
    <mergeCell ref="N32:O32"/>
    <mergeCell ref="H39:I39"/>
    <mergeCell ref="L37:M37"/>
    <mergeCell ref="J32:K32"/>
    <mergeCell ref="P32:Q32"/>
    <mergeCell ref="P31:Q31"/>
    <mergeCell ref="P39:Q39"/>
    <mergeCell ref="N37:O37"/>
    <mergeCell ref="N27:O27"/>
    <mergeCell ref="P29:Q29"/>
    <mergeCell ref="J29:K29"/>
    <mergeCell ref="P28:Q28"/>
    <mergeCell ref="P26:Q26"/>
    <mergeCell ref="P27:Q27"/>
    <mergeCell ref="J26:K26"/>
    <mergeCell ref="L25:M25"/>
    <mergeCell ref="P30:Q30"/>
    <mergeCell ref="N30:O30"/>
    <mergeCell ref="H14:I14"/>
    <mergeCell ref="N13:O13"/>
    <mergeCell ref="L13:M13"/>
    <mergeCell ref="H24:I24"/>
    <mergeCell ref="F28:G28"/>
    <mergeCell ref="L19:M19"/>
    <mergeCell ref="H18:I18"/>
    <mergeCell ref="F18:G18"/>
    <mergeCell ref="L26:M26"/>
    <mergeCell ref="L28:M28"/>
    <mergeCell ref="N26:O26"/>
    <mergeCell ref="F14:G14"/>
    <mergeCell ref="H15:I15"/>
    <mergeCell ref="J17:K17"/>
    <mergeCell ref="J14:K14"/>
    <mergeCell ref="N14:O14"/>
    <mergeCell ref="F26:G26"/>
    <mergeCell ref="F25:G25"/>
    <mergeCell ref="J25:K25"/>
    <mergeCell ref="H26:I26"/>
    <mergeCell ref="F27:G27"/>
    <mergeCell ref="J27:K27"/>
    <mergeCell ref="H27:I27"/>
    <mergeCell ref="N28:O28"/>
    <mergeCell ref="B27:E27"/>
    <mergeCell ref="P45:Q45"/>
    <mergeCell ref="F45:G45"/>
    <mergeCell ref="H45:I45"/>
    <mergeCell ref="J45:K45"/>
    <mergeCell ref="L45:M45"/>
    <mergeCell ref="N45:O45"/>
    <mergeCell ref="N43:O43"/>
    <mergeCell ref="N41:O41"/>
    <mergeCell ref="F44:G44"/>
    <mergeCell ref="H44:I44"/>
    <mergeCell ref="J44:K44"/>
    <mergeCell ref="P42:Q42"/>
    <mergeCell ref="F42:G42"/>
    <mergeCell ref="F41:G41"/>
    <mergeCell ref="P44:Q44"/>
    <mergeCell ref="L44:M44"/>
    <mergeCell ref="P41:Q41"/>
    <mergeCell ref="L43:M43"/>
    <mergeCell ref="N29:O29"/>
    <mergeCell ref="B43:E43"/>
    <mergeCell ref="H40:I40"/>
    <mergeCell ref="N42:O42"/>
    <mergeCell ref="L27:M27"/>
    <mergeCell ref="P43:Q43"/>
    <mergeCell ref="N44:O44"/>
    <mergeCell ref="H43:I43"/>
    <mergeCell ref="J43:K43"/>
    <mergeCell ref="H41:I41"/>
    <mergeCell ref="H42:I42"/>
    <mergeCell ref="P40:Q40"/>
    <mergeCell ref="N40:O40"/>
    <mergeCell ref="J42:K42"/>
    <mergeCell ref="J41:K41"/>
    <mergeCell ref="B44:E44"/>
    <mergeCell ref="L30:M30"/>
    <mergeCell ref="L29:M29"/>
    <mergeCell ref="J30:K30"/>
    <mergeCell ref="H28:I28"/>
    <mergeCell ref="J37:K37"/>
    <mergeCell ref="J39:K39"/>
    <mergeCell ref="L39:M39"/>
    <mergeCell ref="F38:G38"/>
    <mergeCell ref="H38:I38"/>
    <mergeCell ref="J38:K38"/>
    <mergeCell ref="L40:M40"/>
    <mergeCell ref="L42:M42"/>
    <mergeCell ref="L41:M41"/>
    <mergeCell ref="B42:E42"/>
    <mergeCell ref="B41:E41"/>
    <mergeCell ref="B38:E38"/>
    <mergeCell ref="B40:E40"/>
    <mergeCell ref="J28:K28"/>
    <mergeCell ref="B39:E39"/>
    <mergeCell ref="H30:I30"/>
    <mergeCell ref="AD16:AE16"/>
    <mergeCell ref="AD17:AE17"/>
    <mergeCell ref="AD18:AE18"/>
    <mergeCell ref="B45:E45"/>
    <mergeCell ref="F40:G40"/>
    <mergeCell ref="J40:K40"/>
    <mergeCell ref="B37:E37"/>
    <mergeCell ref="F37:G37"/>
    <mergeCell ref="B29:E29"/>
    <mergeCell ref="F29:G29"/>
    <mergeCell ref="H29:I29"/>
    <mergeCell ref="B32:E32"/>
    <mergeCell ref="H31:I31"/>
    <mergeCell ref="H32:I32"/>
    <mergeCell ref="B30:E30"/>
    <mergeCell ref="F30:G30"/>
    <mergeCell ref="B31:E31"/>
    <mergeCell ref="F31:G31"/>
    <mergeCell ref="B34:E35"/>
    <mergeCell ref="F32:G32"/>
    <mergeCell ref="J31:K31"/>
    <mergeCell ref="Z16:AA16"/>
    <mergeCell ref="F39:G39"/>
    <mergeCell ref="F43:G43"/>
    <mergeCell ref="AB13:AC13"/>
    <mergeCell ref="AD13:AE13"/>
    <mergeCell ref="AF13:AG13"/>
    <mergeCell ref="AH13:AI13"/>
    <mergeCell ref="AH15:AI15"/>
    <mergeCell ref="Z15:AA15"/>
    <mergeCell ref="AB15:AC15"/>
    <mergeCell ref="AD15:AE15"/>
    <mergeCell ref="AF15:AG15"/>
    <mergeCell ref="T15:W15"/>
    <mergeCell ref="X15:Y15"/>
    <mergeCell ref="AH20:AI20"/>
    <mergeCell ref="AF20:AG20"/>
    <mergeCell ref="AD20:AE20"/>
    <mergeCell ref="T14:W14"/>
    <mergeCell ref="AD14:AE14"/>
    <mergeCell ref="T17:W17"/>
    <mergeCell ref="T16:W16"/>
    <mergeCell ref="AF16:AG16"/>
    <mergeCell ref="AH17:AI17"/>
    <mergeCell ref="AH16:AI16"/>
    <mergeCell ref="AF17:AG17"/>
    <mergeCell ref="AF18:AG18"/>
    <mergeCell ref="X16:Y16"/>
    <mergeCell ref="X17:Y17"/>
    <mergeCell ref="X18:Y18"/>
    <mergeCell ref="T20:W20"/>
    <mergeCell ref="X20:Y20"/>
    <mergeCell ref="Z20:AA20"/>
    <mergeCell ref="AB20:AC20"/>
    <mergeCell ref="AB16:AC16"/>
    <mergeCell ref="Z17:AA17"/>
    <mergeCell ref="AB17:AC17"/>
  </mergeCells>
  <phoneticPr fontId="21"/>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ignoredErrors>
    <ignoredError sqref="P20:Q20" unlockedFormula="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2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7" customWidth="1"/>
    <col min="2" max="22" width="6.25" style="7" customWidth="1"/>
    <col min="23" max="24" width="6.375" style="7" customWidth="1"/>
    <col min="25" max="16384" width="5.625" style="7"/>
  </cols>
  <sheetData>
    <row r="1" spans="1:21" ht="18">
      <c r="A1" s="56" t="s">
        <v>36</v>
      </c>
      <c r="B1" s="57"/>
      <c r="C1" s="57"/>
      <c r="D1" s="57"/>
      <c r="E1" s="57"/>
      <c r="F1" s="57"/>
      <c r="G1" s="57"/>
      <c r="H1" s="57"/>
      <c r="I1" s="57"/>
      <c r="J1" s="57"/>
      <c r="K1" s="57"/>
      <c r="L1" s="57"/>
      <c r="M1" s="57"/>
      <c r="N1" s="57"/>
      <c r="O1" s="57"/>
      <c r="P1" s="57"/>
      <c r="Q1" s="57"/>
      <c r="R1" s="57"/>
      <c r="S1" s="57"/>
      <c r="T1" s="57"/>
      <c r="U1" s="57"/>
    </row>
    <row r="2" spans="1:21" thickBot="1">
      <c r="A2" s="57"/>
      <c r="B2" s="57"/>
      <c r="C2" s="57"/>
      <c r="D2" s="57"/>
      <c r="E2" s="57"/>
      <c r="F2" s="57"/>
      <c r="G2" s="57"/>
      <c r="H2" s="57"/>
      <c r="I2" s="57"/>
      <c r="J2" s="57"/>
      <c r="K2" s="57"/>
      <c r="L2" s="57"/>
      <c r="M2" s="57"/>
      <c r="N2" s="57"/>
      <c r="O2" s="57"/>
      <c r="P2" s="57"/>
      <c r="Q2" s="57"/>
      <c r="R2" s="57"/>
      <c r="S2" s="57"/>
      <c r="T2" s="57"/>
      <c r="U2" s="57"/>
    </row>
    <row r="3" spans="1:21" ht="13.5">
      <c r="A3" s="226" t="s">
        <v>37</v>
      </c>
      <c r="B3" s="227"/>
      <c r="C3" s="228"/>
      <c r="D3" s="229"/>
      <c r="E3" s="229"/>
      <c r="F3" s="230"/>
      <c r="G3" s="57"/>
      <c r="H3" s="57"/>
      <c r="I3" s="57"/>
      <c r="J3" s="57"/>
      <c r="K3" s="57"/>
      <c r="L3" s="57"/>
      <c r="M3" s="57"/>
      <c r="N3" s="57"/>
      <c r="O3" s="57"/>
      <c r="P3" s="57"/>
      <c r="Q3" s="57"/>
      <c r="R3" s="57"/>
      <c r="S3" s="57"/>
      <c r="T3" s="57"/>
      <c r="U3" s="57"/>
    </row>
    <row r="4" spans="1:21" ht="13.5">
      <c r="A4" s="231" t="s">
        <v>38</v>
      </c>
      <c r="B4" s="232"/>
      <c r="C4" s="233"/>
      <c r="D4" s="234"/>
      <c r="E4" s="234"/>
      <c r="F4" s="235"/>
      <c r="G4" s="57"/>
      <c r="H4" s="57"/>
      <c r="I4" s="57"/>
      <c r="J4" s="57"/>
      <c r="K4" s="57"/>
      <c r="L4" s="57"/>
      <c r="M4" s="57"/>
      <c r="N4" s="57"/>
      <c r="O4" s="57"/>
      <c r="P4" s="57"/>
      <c r="Q4" s="57"/>
      <c r="R4" s="57"/>
      <c r="S4" s="57"/>
      <c r="T4" s="57"/>
      <c r="U4" s="57"/>
    </row>
    <row r="5" spans="1:21" ht="13.5">
      <c r="A5" s="236" t="s">
        <v>39</v>
      </c>
      <c r="B5" s="237"/>
      <c r="C5" s="238"/>
      <c r="D5" s="239"/>
      <c r="E5" s="239"/>
      <c r="F5" s="240"/>
      <c r="G5" s="57"/>
      <c r="H5" s="57"/>
      <c r="I5" s="57"/>
      <c r="J5" s="57"/>
      <c r="K5" s="57"/>
      <c r="L5" s="57"/>
      <c r="M5" s="57"/>
      <c r="N5" s="57"/>
      <c r="O5" s="57"/>
      <c r="P5" s="57"/>
      <c r="Q5" s="57"/>
      <c r="R5" s="57"/>
      <c r="S5" s="57"/>
      <c r="T5" s="57"/>
      <c r="U5" s="57"/>
    </row>
    <row r="6" spans="1:21" ht="13.5">
      <c r="A6" s="241" t="s">
        <v>40</v>
      </c>
      <c r="B6" s="242"/>
      <c r="C6" s="243"/>
      <c r="D6" s="244"/>
      <c r="E6" s="244"/>
      <c r="F6" s="245"/>
      <c r="G6" s="57"/>
      <c r="H6" s="57"/>
      <c r="I6" s="57"/>
      <c r="J6" s="57"/>
      <c r="K6" s="58" t="s">
        <v>41</v>
      </c>
      <c r="L6" s="59" t="s">
        <v>42</v>
      </c>
      <c r="M6" s="57"/>
      <c r="N6" s="57"/>
      <c r="O6" s="57"/>
      <c r="P6" s="57"/>
      <c r="Q6" s="57"/>
      <c r="R6" s="57"/>
      <c r="S6" s="57"/>
      <c r="T6" s="57"/>
      <c r="U6" s="57"/>
    </row>
    <row r="7" spans="1:21" ht="13.5">
      <c r="A7" s="241" t="s">
        <v>43</v>
      </c>
      <c r="B7" s="242"/>
      <c r="C7" s="243"/>
      <c r="D7" s="244"/>
      <c r="E7" s="244"/>
      <c r="F7" s="245"/>
      <c r="G7" s="57"/>
      <c r="H7" s="57"/>
      <c r="I7" s="57"/>
      <c r="J7" s="57"/>
      <c r="K7" s="57"/>
      <c r="L7" s="57"/>
      <c r="M7" s="57"/>
      <c r="N7" s="57"/>
      <c r="O7" s="57"/>
      <c r="P7" s="57"/>
      <c r="Q7" s="57"/>
      <c r="R7" s="57"/>
      <c r="S7" s="57"/>
      <c r="T7" s="57"/>
      <c r="U7" s="57"/>
    </row>
    <row r="8" spans="1:21" ht="13.5">
      <c r="A8" s="241" t="s">
        <v>44</v>
      </c>
      <c r="B8" s="242"/>
      <c r="C8" s="243"/>
      <c r="D8" s="244"/>
      <c r="E8" s="244"/>
      <c r="F8" s="245"/>
      <c r="G8" s="57"/>
      <c r="H8" s="57"/>
      <c r="I8" s="57"/>
      <c r="J8" s="57"/>
      <c r="K8" s="58" t="s">
        <v>41</v>
      </c>
      <c r="L8" s="57" t="s">
        <v>45</v>
      </c>
      <c r="M8" s="57"/>
      <c r="N8" s="59"/>
      <c r="O8" s="57"/>
      <c r="P8" s="57"/>
      <c r="Q8" s="57"/>
      <c r="R8" s="57"/>
      <c r="S8" s="57"/>
      <c r="T8" s="57"/>
      <c r="U8" s="57"/>
    </row>
    <row r="9" spans="1:21" ht="13.5">
      <c r="A9" s="241" t="s">
        <v>46</v>
      </c>
      <c r="B9" s="242"/>
      <c r="C9" s="243"/>
      <c r="D9" s="244"/>
      <c r="E9" s="244"/>
      <c r="F9" s="245"/>
      <c r="G9" s="57"/>
      <c r="H9" s="57"/>
      <c r="I9" s="57"/>
      <c r="J9" s="57"/>
      <c r="K9" s="60"/>
      <c r="L9" s="59" t="s">
        <v>47</v>
      </c>
      <c r="M9" s="57"/>
      <c r="N9" s="57"/>
      <c r="O9" s="57"/>
      <c r="P9" s="57"/>
      <c r="Q9" s="57"/>
      <c r="R9" s="57"/>
      <c r="S9" s="57"/>
      <c r="T9" s="57"/>
      <c r="U9" s="57"/>
    </row>
    <row r="10" spans="1:21" ht="13.5">
      <c r="A10" s="241" t="s">
        <v>48</v>
      </c>
      <c r="B10" s="242"/>
      <c r="C10" s="243"/>
      <c r="D10" s="244"/>
      <c r="E10" s="244"/>
      <c r="F10" s="245"/>
      <c r="G10" s="57"/>
      <c r="H10" s="57"/>
      <c r="I10" s="57"/>
      <c r="J10" s="57"/>
      <c r="K10" s="57"/>
      <c r="L10" s="59" t="s">
        <v>49</v>
      </c>
      <c r="M10" s="57"/>
      <c r="N10" s="57"/>
      <c r="O10" s="57"/>
      <c r="P10" s="57"/>
      <c r="Q10" s="57"/>
      <c r="R10" s="57"/>
      <c r="S10" s="57"/>
      <c r="T10" s="57"/>
      <c r="U10" s="57"/>
    </row>
    <row r="11" spans="1:21" ht="13.5">
      <c r="A11" s="241" t="s">
        <v>50</v>
      </c>
      <c r="B11" s="242"/>
      <c r="C11" s="243"/>
      <c r="D11" s="244"/>
      <c r="E11" s="244"/>
      <c r="F11" s="245"/>
      <c r="G11" s="57"/>
      <c r="H11" s="57"/>
      <c r="I11" s="57"/>
      <c r="J11" s="57"/>
      <c r="K11" s="60"/>
      <c r="L11" s="59" t="s">
        <v>51</v>
      </c>
      <c r="M11" s="57"/>
      <c r="N11" s="57"/>
      <c r="O11" s="57"/>
      <c r="P11" s="57"/>
      <c r="Q11" s="57"/>
      <c r="R11" s="57"/>
      <c r="S11" s="57"/>
      <c r="T11" s="57"/>
      <c r="U11" s="57"/>
    </row>
    <row r="12" spans="1:21" ht="13.5">
      <c r="A12" s="241" t="s">
        <v>52</v>
      </c>
      <c r="B12" s="242"/>
      <c r="C12" s="243"/>
      <c r="D12" s="244"/>
      <c r="E12" s="244"/>
      <c r="F12" s="245"/>
      <c r="G12" s="57"/>
      <c r="H12" s="57"/>
      <c r="I12" s="57"/>
      <c r="J12" s="57"/>
      <c r="K12" s="57"/>
      <c r="L12" s="57"/>
      <c r="M12" s="57"/>
      <c r="N12" s="57"/>
      <c r="O12" s="57"/>
      <c r="P12" s="57"/>
      <c r="Q12" s="57"/>
      <c r="R12" s="57"/>
      <c r="S12" s="57"/>
      <c r="T12" s="57"/>
      <c r="U12" s="57"/>
    </row>
    <row r="13" spans="1:21" ht="13.5">
      <c r="A13" s="264" t="s">
        <v>53</v>
      </c>
      <c r="B13" s="265"/>
      <c r="C13" s="266"/>
      <c r="D13" s="267"/>
      <c r="E13" s="267"/>
      <c r="F13" s="268"/>
      <c r="G13" s="57"/>
      <c r="H13" s="57"/>
      <c r="I13" s="57"/>
      <c r="J13" s="57"/>
      <c r="K13" s="58" t="s">
        <v>41</v>
      </c>
      <c r="L13" s="57" t="s">
        <v>54</v>
      </c>
      <c r="M13" s="57"/>
      <c r="N13" s="57"/>
      <c r="O13" s="57"/>
      <c r="P13" s="57"/>
      <c r="Q13" s="57"/>
      <c r="R13" s="57"/>
      <c r="S13" s="57"/>
      <c r="T13" s="57"/>
      <c r="U13" s="57"/>
    </row>
    <row r="14" spans="1:21" ht="13.5">
      <c r="A14" s="231" t="s">
        <v>38</v>
      </c>
      <c r="B14" s="232"/>
      <c r="C14" s="233"/>
      <c r="D14" s="234"/>
      <c r="E14" s="234"/>
      <c r="F14" s="235"/>
      <c r="G14" s="57"/>
      <c r="H14" s="57"/>
      <c r="I14" s="57"/>
      <c r="J14" s="57"/>
      <c r="K14" s="57"/>
      <c r="L14" s="57"/>
      <c r="M14" s="57"/>
      <c r="N14" s="57"/>
      <c r="O14" s="57"/>
      <c r="P14" s="57"/>
      <c r="Q14" s="57"/>
      <c r="R14" s="57"/>
      <c r="S14" s="57"/>
      <c r="T14" s="57"/>
      <c r="U14" s="57"/>
    </row>
    <row r="15" spans="1:21" ht="13.5">
      <c r="A15" s="236" t="s">
        <v>39</v>
      </c>
      <c r="B15" s="237"/>
      <c r="C15" s="246"/>
      <c r="D15" s="239"/>
      <c r="E15" s="239"/>
      <c r="F15" s="240"/>
      <c r="G15" s="57"/>
      <c r="H15" s="57"/>
      <c r="I15" s="57"/>
      <c r="J15" s="57"/>
      <c r="K15" s="58" t="s">
        <v>41</v>
      </c>
      <c r="L15" s="57" t="s">
        <v>55</v>
      </c>
      <c r="M15" s="57"/>
      <c r="N15" s="57"/>
      <c r="O15" s="57"/>
      <c r="P15" s="57"/>
      <c r="Q15" s="57"/>
      <c r="R15" s="57"/>
      <c r="S15" s="57"/>
      <c r="T15" s="57"/>
      <c r="U15" s="57"/>
    </row>
    <row r="16" spans="1:21" ht="11.25">
      <c r="A16" s="247" t="s">
        <v>56</v>
      </c>
      <c r="B16" s="248"/>
      <c r="C16" s="251"/>
      <c r="D16" s="252"/>
      <c r="E16" s="252"/>
      <c r="F16" s="253"/>
      <c r="G16" s="57"/>
      <c r="H16" s="57"/>
      <c r="I16" s="57"/>
      <c r="J16" s="57"/>
      <c r="K16" s="57"/>
      <c r="L16" s="57"/>
      <c r="M16" s="57"/>
      <c r="N16" s="57"/>
      <c r="O16" s="57"/>
      <c r="P16" s="57"/>
      <c r="Q16" s="57"/>
      <c r="R16" s="57"/>
      <c r="S16" s="57"/>
      <c r="T16" s="57"/>
      <c r="U16" s="57"/>
    </row>
    <row r="17" spans="1:21" ht="13.5">
      <c r="A17" s="249"/>
      <c r="B17" s="250"/>
      <c r="C17" s="254"/>
      <c r="D17" s="255"/>
      <c r="E17" s="255"/>
      <c r="F17" s="256"/>
      <c r="G17" s="57"/>
      <c r="H17" s="57"/>
      <c r="I17" s="57"/>
      <c r="J17" s="57"/>
      <c r="K17" s="57"/>
      <c r="L17" s="57"/>
      <c r="M17" s="57"/>
      <c r="N17" s="57"/>
      <c r="O17" s="57"/>
      <c r="P17" s="57"/>
      <c r="Q17" s="57"/>
      <c r="R17" s="57"/>
      <c r="S17" s="57" t="s">
        <v>57</v>
      </c>
      <c r="T17" s="257">
        <f ca="1">TODAY()</f>
        <v>45076</v>
      </c>
      <c r="U17" s="258"/>
    </row>
    <row r="18" spans="1:21" ht="14.25" thickBot="1">
      <c r="A18" s="259" t="s">
        <v>58</v>
      </c>
      <c r="B18" s="260"/>
      <c r="C18" s="261"/>
      <c r="D18" s="262"/>
      <c r="E18" s="262"/>
      <c r="F18" s="263"/>
      <c r="G18" s="57"/>
      <c r="H18" s="57"/>
      <c r="I18" s="57"/>
      <c r="J18" s="57"/>
      <c r="K18" s="57"/>
      <c r="L18" s="57"/>
      <c r="M18" s="57"/>
      <c r="N18" s="57"/>
      <c r="O18" s="57"/>
      <c r="P18" s="57"/>
      <c r="Q18" s="57"/>
      <c r="R18" s="57"/>
      <c r="S18" s="57" t="s">
        <v>59</v>
      </c>
      <c r="T18" s="61" t="s">
        <v>60</v>
      </c>
      <c r="U18" s="62"/>
    </row>
    <row r="19" spans="1:21" thickBot="1">
      <c r="A19" s="57"/>
      <c r="B19" s="57"/>
      <c r="C19" s="57"/>
      <c r="D19" s="57"/>
      <c r="E19" s="57"/>
      <c r="F19" s="57"/>
      <c r="G19" s="57"/>
      <c r="H19" s="57"/>
      <c r="I19" s="57"/>
      <c r="J19" s="57"/>
      <c r="K19" s="57"/>
      <c r="L19" s="57"/>
      <c r="M19" s="57"/>
      <c r="N19" s="57"/>
      <c r="O19" s="57"/>
      <c r="P19" s="57"/>
      <c r="Q19" s="57"/>
      <c r="R19" s="57"/>
      <c r="S19" s="57"/>
      <c r="T19" s="57"/>
      <c r="U19" s="57"/>
    </row>
    <row r="20" spans="1:21" ht="13.5">
      <c r="A20" s="63"/>
      <c r="B20" s="64" t="s">
        <v>61</v>
      </c>
      <c r="C20" s="64" t="s">
        <v>62</v>
      </c>
      <c r="D20" s="269" t="s">
        <v>63</v>
      </c>
      <c r="E20" s="269" t="s">
        <v>64</v>
      </c>
      <c r="F20" s="288" t="s">
        <v>65</v>
      </c>
      <c r="G20" s="289"/>
      <c r="H20" s="289"/>
      <c r="I20" s="289"/>
      <c r="J20" s="290"/>
      <c r="K20" s="65" t="s">
        <v>66</v>
      </c>
      <c r="L20" s="288" t="s">
        <v>67</v>
      </c>
      <c r="M20" s="290"/>
      <c r="N20" s="269" t="s">
        <v>68</v>
      </c>
      <c r="O20" s="269" t="s">
        <v>69</v>
      </c>
      <c r="P20" s="269" t="s">
        <v>70</v>
      </c>
      <c r="Q20" s="64" t="s">
        <v>71</v>
      </c>
      <c r="R20" s="64" t="s">
        <v>72</v>
      </c>
      <c r="S20" s="66" t="s">
        <v>73</v>
      </c>
      <c r="T20" s="67"/>
      <c r="U20" s="68"/>
    </row>
    <row r="21" spans="1:21" ht="14.25" thickBot="1">
      <c r="A21" s="69"/>
      <c r="B21" s="70" t="s">
        <v>74</v>
      </c>
      <c r="C21" s="70" t="s">
        <v>75</v>
      </c>
      <c r="D21" s="287"/>
      <c r="E21" s="287"/>
      <c r="F21" s="271" t="s">
        <v>76</v>
      </c>
      <c r="G21" s="272"/>
      <c r="H21" s="272"/>
      <c r="I21" s="272"/>
      <c r="J21" s="273"/>
      <c r="K21" s="71" t="s">
        <v>77</v>
      </c>
      <c r="L21" s="271" t="s">
        <v>78</v>
      </c>
      <c r="M21" s="273"/>
      <c r="N21" s="270"/>
      <c r="O21" s="270"/>
      <c r="P21" s="270"/>
      <c r="Q21" s="70" t="s">
        <v>79</v>
      </c>
      <c r="R21" s="70" t="s">
        <v>80</v>
      </c>
      <c r="S21" s="72"/>
      <c r="T21" s="73"/>
      <c r="U21" s="74"/>
    </row>
    <row r="22" spans="1:21" thickTop="1">
      <c r="A22" s="274" t="s">
        <v>81</v>
      </c>
      <c r="B22" s="277">
        <v>9</v>
      </c>
      <c r="C22" s="277">
        <v>3077</v>
      </c>
      <c r="D22" s="280" t="s">
        <v>82</v>
      </c>
      <c r="E22" s="280" t="s">
        <v>83</v>
      </c>
      <c r="F22" s="281" t="s">
        <v>84</v>
      </c>
      <c r="G22" s="282"/>
      <c r="H22" s="282"/>
      <c r="I22" s="282"/>
      <c r="J22" s="283"/>
      <c r="K22" s="277" t="s">
        <v>85</v>
      </c>
      <c r="L22" s="281" t="s">
        <v>86</v>
      </c>
      <c r="M22" s="283"/>
      <c r="N22" s="277" t="s">
        <v>87</v>
      </c>
      <c r="O22" s="277">
        <v>500</v>
      </c>
      <c r="P22" s="277">
        <v>600</v>
      </c>
      <c r="Q22" s="277" t="s">
        <v>88</v>
      </c>
      <c r="R22" s="277" t="s">
        <v>89</v>
      </c>
      <c r="S22" s="291"/>
      <c r="T22" s="292"/>
      <c r="U22" s="293"/>
    </row>
    <row r="23" spans="1:21" ht="11.25">
      <c r="A23" s="275"/>
      <c r="B23" s="278"/>
      <c r="C23" s="278"/>
      <c r="D23" s="278"/>
      <c r="E23" s="278"/>
      <c r="F23" s="284"/>
      <c r="G23" s="285"/>
      <c r="H23" s="285"/>
      <c r="I23" s="285"/>
      <c r="J23" s="286"/>
      <c r="K23" s="278"/>
      <c r="L23" s="284"/>
      <c r="M23" s="286"/>
      <c r="N23" s="278"/>
      <c r="O23" s="278"/>
      <c r="P23" s="278"/>
      <c r="Q23" s="278"/>
      <c r="R23" s="278"/>
      <c r="S23" s="294"/>
      <c r="T23" s="295"/>
      <c r="U23" s="296"/>
    </row>
    <row r="24" spans="1:21" ht="11.25">
      <c r="A24" s="275"/>
      <c r="B24" s="278"/>
      <c r="C24" s="278"/>
      <c r="D24" s="278"/>
      <c r="E24" s="278"/>
      <c r="F24" s="300" t="s">
        <v>90</v>
      </c>
      <c r="G24" s="301"/>
      <c r="H24" s="301"/>
      <c r="I24" s="301"/>
      <c r="J24" s="302"/>
      <c r="K24" s="278"/>
      <c r="L24" s="306" t="s">
        <v>91</v>
      </c>
      <c r="M24" s="307"/>
      <c r="N24" s="278"/>
      <c r="O24" s="278"/>
      <c r="P24" s="278"/>
      <c r="Q24" s="278"/>
      <c r="R24" s="278"/>
      <c r="S24" s="294"/>
      <c r="T24" s="295"/>
      <c r="U24" s="296"/>
    </row>
    <row r="25" spans="1:21" thickBot="1">
      <c r="A25" s="276"/>
      <c r="B25" s="279"/>
      <c r="C25" s="279"/>
      <c r="D25" s="279"/>
      <c r="E25" s="279"/>
      <c r="F25" s="303"/>
      <c r="G25" s="304"/>
      <c r="H25" s="304"/>
      <c r="I25" s="304"/>
      <c r="J25" s="305"/>
      <c r="K25" s="279"/>
      <c r="L25" s="308"/>
      <c r="M25" s="309"/>
      <c r="N25" s="279"/>
      <c r="O25" s="279"/>
      <c r="P25" s="279"/>
      <c r="Q25" s="279"/>
      <c r="R25" s="279"/>
      <c r="S25" s="297"/>
      <c r="T25" s="298"/>
      <c r="U25" s="299"/>
    </row>
    <row r="26" spans="1:21" thickTop="1">
      <c r="A26" s="310">
        <v>1</v>
      </c>
      <c r="B26" s="313"/>
      <c r="C26" s="313"/>
      <c r="D26" s="313"/>
      <c r="E26" s="313"/>
      <c r="F26" s="316"/>
      <c r="G26" s="317"/>
      <c r="H26" s="317"/>
      <c r="I26" s="317"/>
      <c r="J26" s="318"/>
      <c r="K26" s="313"/>
      <c r="L26" s="343"/>
      <c r="M26" s="318"/>
      <c r="N26" s="340"/>
      <c r="O26" s="340"/>
      <c r="P26" s="340"/>
      <c r="Q26" s="340"/>
      <c r="R26" s="340"/>
      <c r="S26" s="324"/>
      <c r="T26" s="325"/>
      <c r="U26" s="326"/>
    </row>
    <row r="27" spans="1:21" ht="11.25">
      <c r="A27" s="311"/>
      <c r="B27" s="314"/>
      <c r="C27" s="314"/>
      <c r="D27" s="314"/>
      <c r="E27" s="314"/>
      <c r="F27" s="319"/>
      <c r="G27" s="320"/>
      <c r="H27" s="320"/>
      <c r="I27" s="320"/>
      <c r="J27" s="321"/>
      <c r="K27" s="322"/>
      <c r="L27" s="319"/>
      <c r="M27" s="321"/>
      <c r="N27" s="341"/>
      <c r="O27" s="341"/>
      <c r="P27" s="341"/>
      <c r="Q27" s="341"/>
      <c r="R27" s="341"/>
      <c r="S27" s="327"/>
      <c r="T27" s="328"/>
      <c r="U27" s="329"/>
    </row>
    <row r="28" spans="1:21" ht="11.25">
      <c r="A28" s="311"/>
      <c r="B28" s="314"/>
      <c r="C28" s="314"/>
      <c r="D28" s="314"/>
      <c r="E28" s="314"/>
      <c r="F28" s="333"/>
      <c r="G28" s="334"/>
      <c r="H28" s="334"/>
      <c r="I28" s="334"/>
      <c r="J28" s="335"/>
      <c r="K28" s="322"/>
      <c r="L28" s="339"/>
      <c r="M28" s="335"/>
      <c r="N28" s="341"/>
      <c r="O28" s="341"/>
      <c r="P28" s="341"/>
      <c r="Q28" s="341"/>
      <c r="R28" s="341"/>
      <c r="S28" s="327"/>
      <c r="T28" s="328"/>
      <c r="U28" s="329"/>
    </row>
    <row r="29" spans="1:21" thickBot="1">
      <c r="A29" s="312"/>
      <c r="B29" s="315"/>
      <c r="C29" s="315"/>
      <c r="D29" s="315"/>
      <c r="E29" s="315"/>
      <c r="F29" s="336"/>
      <c r="G29" s="337"/>
      <c r="H29" s="337"/>
      <c r="I29" s="337"/>
      <c r="J29" s="338"/>
      <c r="K29" s="323"/>
      <c r="L29" s="336"/>
      <c r="M29" s="338"/>
      <c r="N29" s="342"/>
      <c r="O29" s="342"/>
      <c r="P29" s="342"/>
      <c r="Q29" s="342"/>
      <c r="R29" s="342"/>
      <c r="S29" s="330"/>
      <c r="T29" s="331"/>
      <c r="U29" s="332"/>
    </row>
    <row r="30" spans="1:21" thickTop="1">
      <c r="A30" s="310">
        <v>2</v>
      </c>
      <c r="B30" s="313"/>
      <c r="C30" s="313"/>
      <c r="D30" s="313"/>
      <c r="E30" s="313"/>
      <c r="F30" s="316"/>
      <c r="G30" s="317"/>
      <c r="H30" s="317"/>
      <c r="I30" s="317"/>
      <c r="J30" s="318"/>
      <c r="K30" s="313"/>
      <c r="L30" s="343"/>
      <c r="M30" s="318"/>
      <c r="N30" s="340"/>
      <c r="O30" s="340"/>
      <c r="P30" s="340"/>
      <c r="Q30" s="340"/>
      <c r="R30" s="340"/>
      <c r="S30" s="324"/>
      <c r="T30" s="325"/>
      <c r="U30" s="326"/>
    </row>
    <row r="31" spans="1:21" ht="11.25">
      <c r="A31" s="311"/>
      <c r="B31" s="314"/>
      <c r="C31" s="314"/>
      <c r="D31" s="314"/>
      <c r="E31" s="314"/>
      <c r="F31" s="319"/>
      <c r="G31" s="320"/>
      <c r="H31" s="320"/>
      <c r="I31" s="320"/>
      <c r="J31" s="321"/>
      <c r="K31" s="322"/>
      <c r="L31" s="319"/>
      <c r="M31" s="321"/>
      <c r="N31" s="341"/>
      <c r="O31" s="341"/>
      <c r="P31" s="341"/>
      <c r="Q31" s="341"/>
      <c r="R31" s="341"/>
      <c r="S31" s="327"/>
      <c r="T31" s="328"/>
      <c r="U31" s="329"/>
    </row>
    <row r="32" spans="1:21" ht="11.25">
      <c r="A32" s="311"/>
      <c r="B32" s="314"/>
      <c r="C32" s="314"/>
      <c r="D32" s="314"/>
      <c r="E32" s="314"/>
      <c r="F32" s="333"/>
      <c r="G32" s="334"/>
      <c r="H32" s="334"/>
      <c r="I32" s="334"/>
      <c r="J32" s="335"/>
      <c r="K32" s="322"/>
      <c r="L32" s="339"/>
      <c r="M32" s="335"/>
      <c r="N32" s="341"/>
      <c r="O32" s="341"/>
      <c r="P32" s="341"/>
      <c r="Q32" s="341"/>
      <c r="R32" s="341"/>
      <c r="S32" s="327"/>
      <c r="T32" s="328"/>
      <c r="U32" s="329"/>
    </row>
    <row r="33" spans="1:21" thickBot="1">
      <c r="A33" s="312"/>
      <c r="B33" s="315"/>
      <c r="C33" s="315"/>
      <c r="D33" s="315"/>
      <c r="E33" s="315"/>
      <c r="F33" s="336"/>
      <c r="G33" s="337"/>
      <c r="H33" s="337"/>
      <c r="I33" s="337"/>
      <c r="J33" s="338"/>
      <c r="K33" s="323"/>
      <c r="L33" s="336"/>
      <c r="M33" s="338"/>
      <c r="N33" s="342"/>
      <c r="O33" s="342"/>
      <c r="P33" s="342"/>
      <c r="Q33" s="342"/>
      <c r="R33" s="342"/>
      <c r="S33" s="330"/>
      <c r="T33" s="331"/>
      <c r="U33" s="332"/>
    </row>
    <row r="34" spans="1:21" thickTop="1">
      <c r="A34" s="310">
        <v>3</v>
      </c>
      <c r="B34" s="313"/>
      <c r="C34" s="313"/>
      <c r="D34" s="313"/>
      <c r="E34" s="313"/>
      <c r="F34" s="316"/>
      <c r="G34" s="317"/>
      <c r="H34" s="317"/>
      <c r="I34" s="317"/>
      <c r="J34" s="318"/>
      <c r="K34" s="313"/>
      <c r="L34" s="343"/>
      <c r="M34" s="318"/>
      <c r="N34" s="340"/>
      <c r="O34" s="340"/>
      <c r="P34" s="340"/>
      <c r="Q34" s="340"/>
      <c r="R34" s="340"/>
      <c r="S34" s="324"/>
      <c r="T34" s="325"/>
      <c r="U34" s="326"/>
    </row>
    <row r="35" spans="1:21" ht="11.25">
      <c r="A35" s="311"/>
      <c r="B35" s="314"/>
      <c r="C35" s="314"/>
      <c r="D35" s="314"/>
      <c r="E35" s="314"/>
      <c r="F35" s="319"/>
      <c r="G35" s="320"/>
      <c r="H35" s="320"/>
      <c r="I35" s="320"/>
      <c r="J35" s="321"/>
      <c r="K35" s="322"/>
      <c r="L35" s="319"/>
      <c r="M35" s="321"/>
      <c r="N35" s="341"/>
      <c r="O35" s="341"/>
      <c r="P35" s="341"/>
      <c r="Q35" s="341"/>
      <c r="R35" s="341"/>
      <c r="S35" s="327"/>
      <c r="T35" s="328"/>
      <c r="U35" s="329"/>
    </row>
    <row r="36" spans="1:21" ht="11.25">
      <c r="A36" s="311"/>
      <c r="B36" s="314"/>
      <c r="C36" s="314"/>
      <c r="D36" s="314"/>
      <c r="E36" s="314"/>
      <c r="F36" s="333"/>
      <c r="G36" s="334"/>
      <c r="H36" s="334"/>
      <c r="I36" s="334"/>
      <c r="J36" s="335"/>
      <c r="K36" s="322"/>
      <c r="L36" s="339"/>
      <c r="M36" s="335"/>
      <c r="N36" s="341"/>
      <c r="O36" s="341"/>
      <c r="P36" s="341"/>
      <c r="Q36" s="341"/>
      <c r="R36" s="341"/>
      <c r="S36" s="327"/>
      <c r="T36" s="328"/>
      <c r="U36" s="329"/>
    </row>
    <row r="37" spans="1:21" thickBot="1">
      <c r="A37" s="312"/>
      <c r="B37" s="315"/>
      <c r="C37" s="315"/>
      <c r="D37" s="315"/>
      <c r="E37" s="315"/>
      <c r="F37" s="336"/>
      <c r="G37" s="337"/>
      <c r="H37" s="337"/>
      <c r="I37" s="337"/>
      <c r="J37" s="338"/>
      <c r="K37" s="323"/>
      <c r="L37" s="336"/>
      <c r="M37" s="338"/>
      <c r="N37" s="342"/>
      <c r="O37" s="342"/>
      <c r="P37" s="342"/>
      <c r="Q37" s="342"/>
      <c r="R37" s="342"/>
      <c r="S37" s="330"/>
      <c r="T37" s="331"/>
      <c r="U37" s="332"/>
    </row>
    <row r="38" spans="1:21" thickTop="1">
      <c r="A38" s="310">
        <v>4</v>
      </c>
      <c r="B38" s="313"/>
      <c r="C38" s="313"/>
      <c r="D38" s="313"/>
      <c r="E38" s="313"/>
      <c r="F38" s="316"/>
      <c r="G38" s="317"/>
      <c r="H38" s="317"/>
      <c r="I38" s="317"/>
      <c r="J38" s="318"/>
      <c r="K38" s="313"/>
      <c r="L38" s="343"/>
      <c r="M38" s="318"/>
      <c r="N38" s="340"/>
      <c r="O38" s="340"/>
      <c r="P38" s="340"/>
      <c r="Q38" s="340"/>
      <c r="R38" s="340"/>
      <c r="S38" s="324"/>
      <c r="T38" s="325"/>
      <c r="U38" s="326"/>
    </row>
    <row r="39" spans="1:21" ht="11.25">
      <c r="A39" s="311"/>
      <c r="B39" s="314"/>
      <c r="C39" s="314"/>
      <c r="D39" s="314"/>
      <c r="E39" s="314"/>
      <c r="F39" s="319"/>
      <c r="G39" s="320"/>
      <c r="H39" s="320"/>
      <c r="I39" s="320"/>
      <c r="J39" s="321"/>
      <c r="K39" s="322"/>
      <c r="L39" s="319"/>
      <c r="M39" s="321"/>
      <c r="N39" s="341"/>
      <c r="O39" s="341"/>
      <c r="P39" s="341"/>
      <c r="Q39" s="341"/>
      <c r="R39" s="341"/>
      <c r="S39" s="327"/>
      <c r="T39" s="328"/>
      <c r="U39" s="329"/>
    </row>
    <row r="40" spans="1:21" ht="11.25">
      <c r="A40" s="311"/>
      <c r="B40" s="314"/>
      <c r="C40" s="314"/>
      <c r="D40" s="314"/>
      <c r="E40" s="314"/>
      <c r="F40" s="333"/>
      <c r="G40" s="334"/>
      <c r="H40" s="334"/>
      <c r="I40" s="334"/>
      <c r="J40" s="335"/>
      <c r="K40" s="322"/>
      <c r="L40" s="339"/>
      <c r="M40" s="335"/>
      <c r="N40" s="341"/>
      <c r="O40" s="341"/>
      <c r="P40" s="341"/>
      <c r="Q40" s="341"/>
      <c r="R40" s="341"/>
      <c r="S40" s="327"/>
      <c r="T40" s="328"/>
      <c r="U40" s="329"/>
    </row>
    <row r="41" spans="1:21" thickBot="1">
      <c r="A41" s="312"/>
      <c r="B41" s="315"/>
      <c r="C41" s="315"/>
      <c r="D41" s="315"/>
      <c r="E41" s="315"/>
      <c r="F41" s="336"/>
      <c r="G41" s="337"/>
      <c r="H41" s="337"/>
      <c r="I41" s="337"/>
      <c r="J41" s="338"/>
      <c r="K41" s="323"/>
      <c r="L41" s="336"/>
      <c r="M41" s="338"/>
      <c r="N41" s="342"/>
      <c r="O41" s="342"/>
      <c r="P41" s="342"/>
      <c r="Q41" s="342"/>
      <c r="R41" s="342"/>
      <c r="S41" s="330"/>
      <c r="T41" s="331"/>
      <c r="U41" s="332"/>
    </row>
    <row r="42" spans="1:21" ht="12.75" thickTop="1" thickBot="1">
      <c r="A42" s="57"/>
      <c r="B42" s="57"/>
      <c r="C42" s="57"/>
      <c r="D42" s="57"/>
      <c r="E42" s="57"/>
      <c r="F42" s="57"/>
      <c r="G42" s="57"/>
      <c r="H42" s="57"/>
      <c r="I42" s="57"/>
      <c r="J42" s="57"/>
      <c r="K42" s="57"/>
      <c r="L42" s="57"/>
      <c r="M42" s="57"/>
      <c r="N42" s="57"/>
      <c r="O42" s="57"/>
      <c r="P42" s="57"/>
      <c r="Q42" s="57"/>
      <c r="R42" s="57"/>
      <c r="S42" s="57"/>
      <c r="T42" s="57"/>
      <c r="U42" s="57"/>
    </row>
    <row r="43" spans="1:21" ht="14.25" thickBot="1">
      <c r="A43" s="344" t="s">
        <v>92</v>
      </c>
      <c r="B43" s="345"/>
      <c r="C43" s="345"/>
      <c r="D43" s="346"/>
      <c r="E43" s="347"/>
      <c r="F43" s="348"/>
      <c r="G43" s="57"/>
      <c r="H43" s="57"/>
      <c r="I43" s="59" t="s">
        <v>100</v>
      </c>
      <c r="J43" s="57"/>
      <c r="K43" s="57"/>
      <c r="L43" s="57"/>
      <c r="M43" s="57"/>
      <c r="N43" s="57"/>
      <c r="O43" s="57"/>
      <c r="P43" s="57"/>
      <c r="Q43" s="57"/>
      <c r="R43" s="57"/>
      <c r="S43" s="57"/>
      <c r="T43" s="57"/>
      <c r="U43" s="57"/>
    </row>
    <row r="44" spans="1:21" ht="11.25">
      <c r="A44" s="57"/>
      <c r="B44" s="57"/>
      <c r="C44" s="57"/>
      <c r="D44" s="57"/>
      <c r="E44" s="57"/>
      <c r="F44" s="57"/>
      <c r="G44" s="57"/>
      <c r="H44" s="57"/>
      <c r="I44" s="57" t="s">
        <v>93</v>
      </c>
      <c r="J44" s="57"/>
      <c r="K44" s="57"/>
      <c r="L44" s="57"/>
      <c r="M44" s="57"/>
      <c r="N44" s="57"/>
      <c r="O44" s="57"/>
      <c r="P44" s="57"/>
      <c r="Q44" s="57"/>
      <c r="R44" s="57"/>
      <c r="S44" s="57"/>
      <c r="T44" s="57"/>
      <c r="U44" s="57"/>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B30:B33"/>
    <mergeCell ref="C30:C33"/>
    <mergeCell ref="D30:D33"/>
    <mergeCell ref="E30:E33"/>
    <mergeCell ref="F30:J31"/>
    <mergeCell ref="K30:K33"/>
    <mergeCell ref="L26:M27"/>
    <mergeCell ref="N26:N29"/>
    <mergeCell ref="L34:M35"/>
    <mergeCell ref="N34:N37"/>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A16:B17"/>
    <mergeCell ref="C16:F17"/>
    <mergeCell ref="T17:U17"/>
    <mergeCell ref="A18:B18"/>
    <mergeCell ref="C18:F18"/>
    <mergeCell ref="A12:B12"/>
    <mergeCell ref="C12:F12"/>
    <mergeCell ref="A13:B13"/>
    <mergeCell ref="C13:F13"/>
    <mergeCell ref="A14:B14"/>
    <mergeCell ref="C14:F14"/>
    <mergeCell ref="A11:B11"/>
    <mergeCell ref="C11:F11"/>
    <mergeCell ref="A6:B6"/>
    <mergeCell ref="C6:F6"/>
    <mergeCell ref="A7:B7"/>
    <mergeCell ref="C7:F7"/>
    <mergeCell ref="A8:B8"/>
    <mergeCell ref="C8:F8"/>
    <mergeCell ref="A15:B15"/>
    <mergeCell ref="C15:F15"/>
    <mergeCell ref="A3:B3"/>
    <mergeCell ref="C3:F3"/>
    <mergeCell ref="A4:B4"/>
    <mergeCell ref="C4:F4"/>
    <mergeCell ref="A5:B5"/>
    <mergeCell ref="C5:F5"/>
    <mergeCell ref="A9:B9"/>
    <mergeCell ref="C9:F9"/>
    <mergeCell ref="A10:B10"/>
    <mergeCell ref="C10:F10"/>
  </mergeCells>
  <phoneticPr fontId="21"/>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40" workbookViewId="0">
      <selection activeCell="A158" sqref="A158"/>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76" t="s">
        <v>94</v>
      </c>
    </row>
    <row r="2" spans="1:4">
      <c r="A2" s="84">
        <v>44562</v>
      </c>
      <c r="D2" s="83" t="s">
        <v>115</v>
      </c>
    </row>
    <row r="3" spans="1:4">
      <c r="A3" s="84">
        <v>44563</v>
      </c>
    </row>
    <row r="4" spans="1:4">
      <c r="A4" s="84">
        <v>44564</v>
      </c>
    </row>
    <row r="5" spans="1:4">
      <c r="A5" s="77">
        <v>44571</v>
      </c>
    </row>
    <row r="6" spans="1:4">
      <c r="A6" s="77">
        <v>44603</v>
      </c>
    </row>
    <row r="7" spans="1:4">
      <c r="A7" s="77">
        <v>44615</v>
      </c>
    </row>
    <row r="8" spans="1:4">
      <c r="A8" s="77">
        <v>44641</v>
      </c>
    </row>
    <row r="9" spans="1:4">
      <c r="A9" s="77">
        <v>44680</v>
      </c>
    </row>
    <row r="10" spans="1:4">
      <c r="A10" s="77">
        <v>44684</v>
      </c>
    </row>
    <row r="11" spans="1:4">
      <c r="A11" s="77">
        <v>44685</v>
      </c>
    </row>
    <row r="12" spans="1:4">
      <c r="A12" s="77">
        <v>44686</v>
      </c>
    </row>
    <row r="13" spans="1:4">
      <c r="A13" s="77">
        <v>44760</v>
      </c>
    </row>
    <row r="14" spans="1:4">
      <c r="A14" s="77">
        <v>44784</v>
      </c>
    </row>
    <row r="15" spans="1:4">
      <c r="A15" s="77">
        <v>44823</v>
      </c>
    </row>
    <row r="16" spans="1:4">
      <c r="A16" s="77">
        <v>44827</v>
      </c>
    </row>
    <row r="17" spans="1:1">
      <c r="A17" s="77">
        <v>44844</v>
      </c>
    </row>
    <row r="18" spans="1:1">
      <c r="A18" s="77">
        <v>44868</v>
      </c>
    </row>
    <row r="19" spans="1:1">
      <c r="A19" s="77">
        <v>44888</v>
      </c>
    </row>
    <row r="20" spans="1:1">
      <c r="A20" s="84">
        <v>44924</v>
      </c>
    </row>
    <row r="21" spans="1:1">
      <c r="A21" s="84">
        <v>44925</v>
      </c>
    </row>
    <row r="22" spans="1:1">
      <c r="A22" s="105">
        <v>44926</v>
      </c>
    </row>
    <row r="23" spans="1:1">
      <c r="A23" s="84">
        <v>44927</v>
      </c>
    </row>
    <row r="24" spans="1:1">
      <c r="A24" s="84">
        <v>44928</v>
      </c>
    </row>
    <row r="25" spans="1:1">
      <c r="A25" s="84">
        <v>44929</v>
      </c>
    </row>
    <row r="26" spans="1:1">
      <c r="A26" s="77">
        <v>44935</v>
      </c>
    </row>
    <row r="27" spans="1:1">
      <c r="A27" s="77">
        <v>44968</v>
      </c>
    </row>
    <row r="28" spans="1:1">
      <c r="A28" s="77">
        <v>44980</v>
      </c>
    </row>
    <row r="29" spans="1:1">
      <c r="A29" s="77">
        <v>45006</v>
      </c>
    </row>
    <row r="30" spans="1:1">
      <c r="A30" s="77">
        <v>45045</v>
      </c>
    </row>
    <row r="31" spans="1:1">
      <c r="A31" s="77">
        <v>45049</v>
      </c>
    </row>
    <row r="32" spans="1:1">
      <c r="A32" s="77">
        <v>45050</v>
      </c>
    </row>
    <row r="33" spans="1:1">
      <c r="A33" s="77">
        <v>45051</v>
      </c>
    </row>
    <row r="34" spans="1:1">
      <c r="A34" s="77">
        <v>45124</v>
      </c>
    </row>
    <row r="35" spans="1:1">
      <c r="A35" s="77">
        <v>45149</v>
      </c>
    </row>
    <row r="36" spans="1:1">
      <c r="A36" s="77">
        <v>45187</v>
      </c>
    </row>
    <row r="37" spans="1:1">
      <c r="A37" s="77">
        <v>45192</v>
      </c>
    </row>
    <row r="38" spans="1:1">
      <c r="A38" s="77">
        <v>45208</v>
      </c>
    </row>
    <row r="39" spans="1:1">
      <c r="A39" s="77">
        <v>45233</v>
      </c>
    </row>
    <row r="40" spans="1:1">
      <c r="A40" s="77">
        <v>45253</v>
      </c>
    </row>
    <row r="41" spans="1:1">
      <c r="A41" s="84">
        <v>45289</v>
      </c>
    </row>
    <row r="42" spans="1:1">
      <c r="A42" s="84">
        <v>45290</v>
      </c>
    </row>
    <row r="43" spans="1:1">
      <c r="A43" s="105">
        <v>45291</v>
      </c>
    </row>
    <row r="44" spans="1:1">
      <c r="A44" s="84">
        <v>45292</v>
      </c>
    </row>
    <row r="45" spans="1:1">
      <c r="A45" s="84">
        <v>45293</v>
      </c>
    </row>
    <row r="46" spans="1:1">
      <c r="A46" s="84">
        <v>45294</v>
      </c>
    </row>
    <row r="47" spans="1:1">
      <c r="A47" s="77">
        <v>45299</v>
      </c>
    </row>
    <row r="48" spans="1:1">
      <c r="A48" s="77">
        <v>45333</v>
      </c>
    </row>
    <row r="49" spans="1:1">
      <c r="A49" s="77">
        <v>45334</v>
      </c>
    </row>
    <row r="50" spans="1:1">
      <c r="A50" s="77">
        <v>45345</v>
      </c>
    </row>
    <row r="51" spans="1:1">
      <c r="A51" s="77">
        <v>45371</v>
      </c>
    </row>
    <row r="52" spans="1:1">
      <c r="A52" s="77">
        <v>45411</v>
      </c>
    </row>
    <row r="53" spans="1:1">
      <c r="A53" s="77">
        <v>45415</v>
      </c>
    </row>
    <row r="54" spans="1:1">
      <c r="A54" s="77">
        <v>45416</v>
      </c>
    </row>
    <row r="55" spans="1:1">
      <c r="A55" s="77">
        <v>45417</v>
      </c>
    </row>
    <row r="56" spans="1:1">
      <c r="A56" s="77">
        <v>45418</v>
      </c>
    </row>
    <row r="57" spans="1:1">
      <c r="A57" s="77">
        <v>45488</v>
      </c>
    </row>
    <row r="58" spans="1:1">
      <c r="A58" s="77">
        <v>45515</v>
      </c>
    </row>
    <row r="59" spans="1:1">
      <c r="A59" s="77">
        <v>45516</v>
      </c>
    </row>
    <row r="60" spans="1:1">
      <c r="A60" s="77">
        <v>45551</v>
      </c>
    </row>
    <row r="61" spans="1:1">
      <c r="A61" s="77">
        <v>45557</v>
      </c>
    </row>
    <row r="62" spans="1:1">
      <c r="A62" s="77">
        <v>45558</v>
      </c>
    </row>
    <row r="63" spans="1:1">
      <c r="A63" s="77">
        <v>45579</v>
      </c>
    </row>
    <row r="64" spans="1:1">
      <c r="A64" s="77">
        <v>45599</v>
      </c>
    </row>
    <row r="65" spans="1:1">
      <c r="A65" s="77">
        <v>45600</v>
      </c>
    </row>
    <row r="66" spans="1:1">
      <c r="A66" s="77">
        <v>45619</v>
      </c>
    </row>
    <row r="67" spans="1:1">
      <c r="A67" s="84">
        <v>45655</v>
      </c>
    </row>
    <row r="68" spans="1:1">
      <c r="A68" s="84">
        <v>45656</v>
      </c>
    </row>
    <row r="69" spans="1:1">
      <c r="A69" s="105">
        <v>45657</v>
      </c>
    </row>
    <row r="70" spans="1:1">
      <c r="A70" s="84">
        <v>45658</v>
      </c>
    </row>
    <row r="71" spans="1:1">
      <c r="A71" s="84">
        <v>45659</v>
      </c>
    </row>
    <row r="72" spans="1:1">
      <c r="A72" s="84">
        <v>45660</v>
      </c>
    </row>
    <row r="73" spans="1:1">
      <c r="A73" s="77">
        <v>45670</v>
      </c>
    </row>
    <row r="74" spans="1:1">
      <c r="A74" s="77">
        <v>45699</v>
      </c>
    </row>
    <row r="75" spans="1:1">
      <c r="A75" s="77">
        <v>45711</v>
      </c>
    </row>
    <row r="76" spans="1:1">
      <c r="A76" s="77">
        <v>45712</v>
      </c>
    </row>
    <row r="77" spans="1:1">
      <c r="A77" s="77">
        <v>45736</v>
      </c>
    </row>
    <row r="78" spans="1:1">
      <c r="A78" s="77">
        <v>45776</v>
      </c>
    </row>
    <row r="79" spans="1:1">
      <c r="A79" s="77">
        <v>45780</v>
      </c>
    </row>
    <row r="80" spans="1:1">
      <c r="A80" s="77">
        <v>45781</v>
      </c>
    </row>
    <row r="81" spans="1:3">
      <c r="A81" s="77">
        <v>45782</v>
      </c>
    </row>
    <row r="82" spans="1:3">
      <c r="A82" s="77">
        <v>45783</v>
      </c>
    </row>
    <row r="83" spans="1:3">
      <c r="A83" s="77">
        <v>45859</v>
      </c>
      <c r="C83" s="97"/>
    </row>
    <row r="84" spans="1:3" ht="14.45" customHeight="1">
      <c r="A84" s="77">
        <v>45880</v>
      </c>
    </row>
    <row r="85" spans="1:3" ht="14.45" customHeight="1">
      <c r="A85" s="77">
        <v>45915</v>
      </c>
    </row>
    <row r="86" spans="1:3" ht="14.45" customHeight="1">
      <c r="A86" s="77">
        <v>45923</v>
      </c>
    </row>
    <row r="87" spans="1:3" ht="14.45" customHeight="1">
      <c r="A87" s="77">
        <v>45943</v>
      </c>
    </row>
    <row r="88" spans="1:3" ht="14.45" customHeight="1">
      <c r="A88" s="77">
        <v>45964</v>
      </c>
    </row>
    <row r="89" spans="1:3" ht="14.45" customHeight="1">
      <c r="A89" s="77">
        <v>45984</v>
      </c>
    </row>
    <row r="90" spans="1:3" ht="14.45" customHeight="1">
      <c r="A90" s="77">
        <v>45985</v>
      </c>
    </row>
    <row r="91" spans="1:3" ht="14.45" customHeight="1">
      <c r="A91" s="84">
        <v>46020</v>
      </c>
    </row>
    <row r="92" spans="1:3" ht="14.45" customHeight="1">
      <c r="A92" s="84">
        <v>46021</v>
      </c>
    </row>
    <row r="93" spans="1:3" ht="14.45" customHeight="1">
      <c r="A93" s="105">
        <v>46022</v>
      </c>
    </row>
    <row r="94" spans="1:3" ht="14.45" customHeight="1">
      <c r="A94" s="84">
        <v>46023</v>
      </c>
    </row>
    <row r="95" spans="1:3" ht="14.45" customHeight="1">
      <c r="A95" s="84">
        <v>46024</v>
      </c>
    </row>
    <row r="96" spans="1:3" ht="14.45" customHeight="1">
      <c r="A96" s="84">
        <v>46025</v>
      </c>
    </row>
    <row r="97" spans="1:1" ht="14.45" customHeight="1">
      <c r="A97" s="77">
        <v>46034</v>
      </c>
    </row>
    <row r="98" spans="1:1" ht="14.45" customHeight="1">
      <c r="A98" s="77">
        <v>46064</v>
      </c>
    </row>
    <row r="99" spans="1:1" ht="14.45" customHeight="1">
      <c r="A99" s="77">
        <v>46076</v>
      </c>
    </row>
    <row r="100" spans="1:1" ht="14.45" customHeight="1">
      <c r="A100" s="77">
        <v>46101</v>
      </c>
    </row>
    <row r="101" spans="1:1" ht="14.45" customHeight="1">
      <c r="A101" s="77">
        <v>46141</v>
      </c>
    </row>
    <row r="102" spans="1:1" ht="14.45" customHeight="1">
      <c r="A102" s="77">
        <v>46145</v>
      </c>
    </row>
    <row r="103" spans="1:1" ht="14.45" customHeight="1">
      <c r="A103" s="77">
        <v>46146</v>
      </c>
    </row>
    <row r="104" spans="1:1" ht="14.45" customHeight="1">
      <c r="A104" s="77">
        <v>46147</v>
      </c>
    </row>
    <row r="105" spans="1:1" ht="14.45" customHeight="1">
      <c r="A105" s="77">
        <v>46148</v>
      </c>
    </row>
    <row r="106" spans="1:1" ht="14.45" customHeight="1">
      <c r="A106" s="77">
        <v>46223</v>
      </c>
    </row>
    <row r="107" spans="1:1" ht="14.45" customHeight="1">
      <c r="A107" s="77">
        <v>46245</v>
      </c>
    </row>
    <row r="108" spans="1:1" ht="14.45" customHeight="1">
      <c r="A108" s="77">
        <v>46286</v>
      </c>
    </row>
    <row r="109" spans="1:1" ht="14.45" customHeight="1">
      <c r="A109" s="77">
        <v>46287</v>
      </c>
    </row>
    <row r="110" spans="1:1" ht="14.45" customHeight="1">
      <c r="A110" s="77">
        <v>46288</v>
      </c>
    </row>
    <row r="111" spans="1:1" ht="14.45" customHeight="1">
      <c r="A111" s="77">
        <v>46307</v>
      </c>
    </row>
    <row r="112" spans="1:1" ht="14.45" customHeight="1">
      <c r="A112" s="77">
        <v>46329</v>
      </c>
    </row>
    <row r="113" spans="1:1">
      <c r="A113" s="77">
        <v>46349</v>
      </c>
    </row>
    <row r="114" spans="1:1">
      <c r="A114" s="84">
        <v>46385</v>
      </c>
    </row>
    <row r="115" spans="1:1">
      <c r="A115" s="84">
        <v>46386</v>
      </c>
    </row>
    <row r="116" spans="1:1">
      <c r="A116" s="105">
        <v>46387</v>
      </c>
    </row>
    <row r="117" spans="1:1">
      <c r="A117" s="84">
        <v>46388</v>
      </c>
    </row>
    <row r="118" spans="1:1">
      <c r="A118" s="84">
        <v>46389</v>
      </c>
    </row>
    <row r="119" spans="1:1">
      <c r="A119" s="84">
        <v>46390</v>
      </c>
    </row>
    <row r="120" spans="1:1">
      <c r="A120" s="77">
        <v>46398</v>
      </c>
    </row>
    <row r="121" spans="1:1">
      <c r="A121" s="77">
        <v>46429</v>
      </c>
    </row>
    <row r="122" spans="1:1">
      <c r="A122" s="77">
        <v>46441</v>
      </c>
    </row>
    <row r="123" spans="1:1">
      <c r="A123" s="77">
        <v>46467</v>
      </c>
    </row>
    <row r="124" spans="1:1">
      <c r="A124" s="77">
        <v>46468</v>
      </c>
    </row>
    <row r="125" spans="1:1">
      <c r="A125" s="77">
        <v>46506</v>
      </c>
    </row>
    <row r="126" spans="1:1">
      <c r="A126" s="77">
        <v>46510</v>
      </c>
    </row>
    <row r="127" spans="1:1">
      <c r="A127" s="77">
        <v>46511</v>
      </c>
    </row>
    <row r="128" spans="1:1">
      <c r="A128" s="77">
        <v>46512</v>
      </c>
    </row>
    <row r="129" spans="1:3">
      <c r="A129" s="77">
        <v>46587</v>
      </c>
    </row>
    <row r="130" spans="1:3">
      <c r="A130" s="77">
        <v>46610</v>
      </c>
    </row>
    <row r="131" spans="1:3">
      <c r="A131" s="77">
        <v>46650</v>
      </c>
    </row>
    <row r="132" spans="1:3">
      <c r="A132" s="77">
        <v>46653</v>
      </c>
    </row>
    <row r="133" spans="1:3">
      <c r="A133" s="77">
        <v>46671</v>
      </c>
    </row>
    <row r="134" spans="1:3">
      <c r="A134" s="77">
        <v>46694</v>
      </c>
    </row>
    <row r="135" spans="1:3" ht="12.75" customHeight="1">
      <c r="A135" s="77">
        <v>46714</v>
      </c>
    </row>
    <row r="136" spans="1:3" ht="12.75" customHeight="1">
      <c r="A136" s="84">
        <v>46750</v>
      </c>
      <c r="B136" s="106"/>
      <c r="C136" s="106"/>
    </row>
    <row r="137" spans="1:3" ht="12.75" customHeight="1">
      <c r="A137" s="84">
        <v>46751</v>
      </c>
      <c r="B137" s="106"/>
      <c r="C137" s="106"/>
    </row>
    <row r="138" spans="1:3" ht="12.75" customHeight="1">
      <c r="A138" s="105">
        <v>46752</v>
      </c>
      <c r="B138" s="106"/>
      <c r="C138" s="106"/>
    </row>
    <row r="139" spans="1:3" ht="12.75" customHeight="1">
      <c r="A139" s="84">
        <v>46753</v>
      </c>
      <c r="B139" s="106"/>
      <c r="C139" s="106"/>
    </row>
    <row r="140" spans="1:3" ht="12.75" customHeight="1">
      <c r="A140" s="84">
        <v>46754</v>
      </c>
      <c r="B140" s="106"/>
      <c r="C140" s="106"/>
    </row>
    <row r="141" spans="1:3" ht="12.75" customHeight="1">
      <c r="A141" s="84">
        <v>46755</v>
      </c>
      <c r="B141" s="106"/>
      <c r="C141" s="106"/>
    </row>
    <row r="142" spans="1:3" ht="12.75" customHeight="1">
      <c r="A142" s="77">
        <v>46762</v>
      </c>
      <c r="B142" s="106"/>
      <c r="C142" s="106"/>
    </row>
    <row r="143" spans="1:3" ht="12.75" customHeight="1">
      <c r="A143" s="77">
        <v>46794</v>
      </c>
      <c r="B143" s="106"/>
      <c r="C143" s="106"/>
    </row>
    <row r="144" spans="1:3" ht="12.75" customHeight="1">
      <c r="A144" s="77">
        <v>46806</v>
      </c>
      <c r="B144" s="106"/>
      <c r="C144" s="106"/>
    </row>
    <row r="145" spans="1:3" ht="12.75" customHeight="1">
      <c r="A145" s="77">
        <v>46832</v>
      </c>
      <c r="B145" s="106"/>
      <c r="C145" s="106"/>
    </row>
    <row r="146" spans="1:3" ht="12.75" customHeight="1">
      <c r="A146" s="77">
        <v>46872</v>
      </c>
      <c r="B146" s="106"/>
      <c r="C146" s="106"/>
    </row>
    <row r="147" spans="1:3" ht="12.75" customHeight="1">
      <c r="A147" s="77">
        <v>46876</v>
      </c>
      <c r="B147" s="106"/>
      <c r="C147" s="106"/>
    </row>
    <row r="148" spans="1:3" ht="12.75" customHeight="1">
      <c r="A148" s="77">
        <v>46877</v>
      </c>
      <c r="B148" s="106"/>
      <c r="C148" s="106"/>
    </row>
    <row r="149" spans="1:3" ht="12.75" customHeight="1">
      <c r="A149" s="77">
        <v>46878</v>
      </c>
      <c r="B149" s="106"/>
      <c r="C149" s="106"/>
    </row>
    <row r="150" spans="1:3" ht="12.75" customHeight="1">
      <c r="A150" s="77">
        <v>46951</v>
      </c>
      <c r="B150" s="106"/>
      <c r="C150" s="106"/>
    </row>
    <row r="151" spans="1:3" ht="12.75" customHeight="1">
      <c r="A151" s="77">
        <v>46976</v>
      </c>
      <c r="B151" s="106"/>
      <c r="C151" s="106"/>
    </row>
    <row r="152" spans="1:3" ht="12.75" customHeight="1">
      <c r="A152" s="77">
        <v>47014</v>
      </c>
      <c r="B152" s="106"/>
      <c r="C152" s="106"/>
    </row>
    <row r="153" spans="1:3" ht="12.75" customHeight="1">
      <c r="A153" s="77">
        <v>47018</v>
      </c>
      <c r="B153" s="106"/>
      <c r="C153" s="106"/>
    </row>
    <row r="154" spans="1:3" ht="12.75" customHeight="1">
      <c r="A154" s="77">
        <v>47035</v>
      </c>
      <c r="B154" s="106"/>
      <c r="C154" s="106"/>
    </row>
    <row r="155" spans="1:3" ht="12.75" customHeight="1">
      <c r="A155" s="77">
        <v>47060</v>
      </c>
      <c r="B155" s="106"/>
      <c r="C155" s="106"/>
    </row>
    <row r="156" spans="1:3" ht="12.75" customHeight="1">
      <c r="A156" s="77">
        <v>47080</v>
      </c>
      <c r="B156" s="106"/>
      <c r="C156" s="106"/>
    </row>
    <row r="157" spans="1:3">
      <c r="A157" s="84">
        <v>47116</v>
      </c>
    </row>
    <row r="158" spans="1:3">
      <c r="A158" s="84">
        <v>47117</v>
      </c>
    </row>
    <row r="159" spans="1:3">
      <c r="A159" s="105">
        <v>47118</v>
      </c>
      <c r="C159" t="s">
        <v>128</v>
      </c>
    </row>
  </sheetData>
  <customSheetViews>
    <customSheetView guid="{FC75B98F-1126-40D5-B454-81EE32DA70FC}">
      <selection activeCell="H23" sqref="H23"/>
      <pageMargins left="0.7" right="0.7" top="0.75" bottom="0.75" header="0.3" footer="0.3"/>
    </customSheetView>
  </customSheetViews>
  <phoneticPr fontId="2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106</v>
      </c>
    </row>
  </sheetData>
  <phoneticPr fontId="2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2023-02-07T05:24:57Z</cp:lastPrinted>
  <dcterms:created xsi:type="dcterms:W3CDTF">2012-09-28T10:41:38Z</dcterms:created>
  <dcterms:modified xsi:type="dcterms:W3CDTF">2023-05-30T09:21:12Z</dcterms:modified>
</cp:coreProperties>
</file>