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defaultThemeVersion="124226"/>
  <mc:AlternateContent xmlns:mc="http://schemas.openxmlformats.org/markup-compatibility/2006">
    <mc:Choice Requires="x15">
      <x15ac:absPath xmlns:x15ac="http://schemas.microsoft.com/office/spreadsheetml/2010/11/ac" url="\\192.168.1.201\Bestshipping\業務部\東京輸出課\新web booking schedule csv\WEB SCHEDULE\"/>
    </mc:Choice>
  </mc:AlternateContent>
  <xr:revisionPtr revIDLastSave="0" documentId="13_ncr:1_{138F8539-EFF4-4543-B330-BF24DA32A724}" xr6:coauthVersionLast="47" xr6:coauthVersionMax="47" xr10:uidLastSave="{00000000-0000-0000-0000-000000000000}"/>
  <bookViews>
    <workbookView xWindow="990" yWindow="-15240" windowWidth="23880" windowHeight="13305" xr2:uid="{00000000-000D-0000-FFFF-FFFF00000000}"/>
  </bookViews>
  <sheets>
    <sheet name="スケジュール" sheetId="1" r:id="rId1"/>
    <sheet name="Sheet2" sheetId="6" state="hidden" r:id="rId2"/>
    <sheet name="申請書" sheetId="2" r:id="rId3"/>
    <sheet name="休日" sheetId="3" r:id="rId4"/>
    <sheet name="VESSEL" sheetId="5" state="hidden" r:id="rId5"/>
  </sheets>
  <externalReferences>
    <externalReference r:id="rId6"/>
  </externalReferences>
  <definedNames>
    <definedName name="_xlnm._FilterDatabase" localSheetId="3" hidden="1">休日!$D$1:$D$118</definedName>
    <definedName name="_xlnm.Print_Area" localSheetId="0">スケジュール!$A$1:$AL$44</definedName>
    <definedName name="Z_FC75B98F_1126_40D5_B454_81EE32DA70FC_.wvu.PrintArea" localSheetId="0" hidden="1">スケジュール!$A$1:$AL$44</definedName>
  </definedNames>
  <calcPr calcId="191029"/>
  <customWorkbookViews>
    <customWorkbookView name="JNT9QBX - 個人用ビュー" guid="{FC75B98F-1126-40D5-B454-81EE32DA70FC}" mergeInterval="0" personalView="1" maximized="1" windowWidth="1916" windowHeight="85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31" i="1" l="1"/>
  <c r="P29" i="1"/>
  <c r="N27" i="1"/>
  <c r="P27" i="1" s="1"/>
  <c r="P26" i="1"/>
  <c r="L42" i="1"/>
  <c r="H42" i="1" s="1"/>
  <c r="P42" i="1"/>
  <c r="L43" i="1"/>
  <c r="J43" i="1" s="1"/>
  <c r="P43" i="1"/>
  <c r="Z12" i="1"/>
  <c r="AB12" i="1"/>
  <c r="AH12" i="1"/>
  <c r="Z13" i="1"/>
  <c r="AB13" i="1"/>
  <c r="AH13" i="1"/>
  <c r="Z14" i="1"/>
  <c r="AB14" i="1"/>
  <c r="AH14" i="1"/>
  <c r="Z15" i="1"/>
  <c r="AB15" i="1"/>
  <c r="AH15" i="1"/>
  <c r="Z16" i="1"/>
  <c r="AB16" i="1"/>
  <c r="AH16" i="1"/>
  <c r="L40" i="1"/>
  <c r="H40" i="1" s="1"/>
  <c r="L46" i="1"/>
  <c r="J46" i="1" s="1"/>
  <c r="L45" i="1"/>
  <c r="J45" i="1" s="1"/>
  <c r="P45" i="1"/>
  <c r="L44" i="1"/>
  <c r="H44" i="1" s="1"/>
  <c r="P33" i="1"/>
  <c r="P40" i="1"/>
  <c r="P39" i="1"/>
  <c r="L39" i="1"/>
  <c r="H39" i="1" s="1"/>
  <c r="P46" i="1"/>
  <c r="P44" i="1"/>
  <c r="P41" i="1"/>
  <c r="L41" i="1"/>
  <c r="J41" i="1" s="1"/>
  <c r="J42" i="1" l="1"/>
  <c r="H43" i="1"/>
  <c r="H46" i="1"/>
  <c r="H45" i="1"/>
  <c r="J40" i="1"/>
  <c r="J39" i="1"/>
  <c r="J44" i="1"/>
  <c r="H41" i="1"/>
  <c r="AH18" i="1" l="1"/>
  <c r="AB18" i="1"/>
  <c r="Z17" i="1"/>
  <c r="AL19" i="1"/>
  <c r="AH20" i="1"/>
  <c r="AD20" i="1"/>
  <c r="Z20" i="1" s="1"/>
  <c r="AH17" i="1"/>
  <c r="Z18" i="1" l="1"/>
  <c r="AB17" i="1"/>
  <c r="AF19" i="1"/>
  <c r="AB20" i="1"/>
  <c r="T17" i="2" l="1"/>
</calcChain>
</file>

<file path=xl/sharedStrings.xml><?xml version="1.0" encoding="utf-8"?>
<sst xmlns="http://schemas.openxmlformats.org/spreadsheetml/2006/main" count="223" uniqueCount="179">
  <si>
    <t>&lt;TOKYO&gt;</t>
  </si>
  <si>
    <t>&lt;OSAKA&gt;</t>
  </si>
  <si>
    <t>HONG KONG</t>
  </si>
  <si>
    <t>JAKARTA</t>
  </si>
  <si>
    <t>VESSEL</t>
  </si>
  <si>
    <t>VOY.NO.</t>
  </si>
  <si>
    <t>BKG CUT</t>
  </si>
  <si>
    <t>DOC CUT</t>
  </si>
  <si>
    <t>CFS CUT</t>
  </si>
  <si>
    <t>ETD YOK</t>
  </si>
  <si>
    <t>ETA HKG</t>
  </si>
  <si>
    <t>KEELUNG</t>
  </si>
  <si>
    <t>ETA KEL</t>
  </si>
  <si>
    <t>BUSAN</t>
  </si>
  <si>
    <t xml:space="preserve">(IMO CLASS)  </t>
  </si>
  <si>
    <t>Flammable Liquids</t>
  </si>
  <si>
    <t>ETA BUS</t>
  </si>
  <si>
    <t>Toxic Substances</t>
  </si>
  <si>
    <t>Corrosives</t>
  </si>
  <si>
    <t>Miscellaneous dangerous substances and artcles</t>
  </si>
  <si>
    <t>TEL:03-5439-3708 FAX:03-5439-3709</t>
  </si>
  <si>
    <t>E-Mail   web@bestshipping.co.jp</t>
  </si>
  <si>
    <t>TEL: 045-510-2158</t>
  </si>
  <si>
    <t>FAX: 045-510-2159</t>
  </si>
  <si>
    <r>
      <rPr>
        <b/>
        <sz val="14"/>
        <color theme="1"/>
        <rFont val="ＭＳ Ｐゴシック"/>
        <family val="3"/>
        <charset val="128"/>
      </rPr>
      <t>危険品</t>
    </r>
    <r>
      <rPr>
        <b/>
        <sz val="14"/>
        <color theme="1"/>
        <rFont val="Arial"/>
        <family val="2"/>
      </rPr>
      <t>BOOKING APPLICATION SHEET</t>
    </r>
    <rPh sb="0" eb="2">
      <t>キケン</t>
    </rPh>
    <rPh sb="2" eb="3">
      <t>ヒン</t>
    </rPh>
    <phoneticPr fontId="18"/>
  </si>
  <si>
    <r>
      <rPr>
        <sz val="8"/>
        <color theme="1"/>
        <rFont val="ＭＳ Ｐゴシック"/>
        <family val="2"/>
        <charset val="128"/>
      </rPr>
      <t>貴社名</t>
    </r>
    <rPh sb="0" eb="2">
      <t>キシャ</t>
    </rPh>
    <rPh sb="2" eb="3">
      <t>メイ</t>
    </rPh>
    <phoneticPr fontId="18"/>
  </si>
  <si>
    <r>
      <rPr>
        <sz val="8"/>
        <color theme="1"/>
        <rFont val="ＭＳ Ｐゴシック"/>
        <family val="2"/>
        <charset val="128"/>
      </rPr>
      <t>ご担当者名</t>
    </r>
    <rPh sb="1" eb="4">
      <t>タントウシャ</t>
    </rPh>
    <rPh sb="4" eb="5">
      <t>メイ</t>
    </rPh>
    <phoneticPr fontId="18"/>
  </si>
  <si>
    <t>TEL/FAX</t>
    <phoneticPr fontId="18"/>
  </si>
  <si>
    <t>本船名/VOY NO.</t>
    <rPh sb="0" eb="2">
      <t>ホンセン</t>
    </rPh>
    <rPh sb="2" eb="3">
      <t>メイ</t>
    </rPh>
    <phoneticPr fontId="18"/>
  </si>
  <si>
    <t>◆</t>
    <phoneticPr fontId="18"/>
  </si>
  <si>
    <t>船社の積載確認後、正式なブッキングの引き受けとさせて頂きます。</t>
    <rPh sb="0" eb="2">
      <t>センシャ</t>
    </rPh>
    <rPh sb="3" eb="5">
      <t>セキサイ</t>
    </rPh>
    <rPh sb="5" eb="7">
      <t>カクニン</t>
    </rPh>
    <rPh sb="7" eb="8">
      <t>ゴ</t>
    </rPh>
    <rPh sb="9" eb="11">
      <t>セイシキ</t>
    </rPh>
    <rPh sb="18" eb="19">
      <t>ヒ</t>
    </rPh>
    <rPh sb="20" eb="21">
      <t>ウ</t>
    </rPh>
    <rPh sb="26" eb="27">
      <t>イタダ</t>
    </rPh>
    <phoneticPr fontId="18"/>
  </si>
  <si>
    <t>POR/POD</t>
    <phoneticPr fontId="18"/>
  </si>
  <si>
    <t>BOOKING CUT</t>
    <phoneticPr fontId="18"/>
  </si>
  <si>
    <r>
      <rPr>
        <sz val="8"/>
        <color theme="1"/>
        <rFont val="ＭＳ Ｐゴシック"/>
        <family val="3"/>
        <charset val="128"/>
      </rPr>
      <t>本</t>
    </r>
    <r>
      <rPr>
        <sz val="8"/>
        <color theme="1"/>
        <rFont val="Arial"/>
        <family val="2"/>
      </rPr>
      <t>BOOKING APPLICATION</t>
    </r>
    <r>
      <rPr>
        <sz val="8"/>
        <color theme="1"/>
        <rFont val="ＭＳ Ｐゴシック"/>
        <family val="3"/>
        <charset val="128"/>
      </rPr>
      <t>は危険物明細書及び事前連絡票の内容と合致するように</t>
    </r>
    <rPh sb="0" eb="1">
      <t>ホン</t>
    </rPh>
    <rPh sb="21" eb="23">
      <t>キケン</t>
    </rPh>
    <rPh sb="23" eb="24">
      <t>ブツ</t>
    </rPh>
    <rPh sb="24" eb="27">
      <t>メイサイショ</t>
    </rPh>
    <rPh sb="27" eb="28">
      <t>オヨ</t>
    </rPh>
    <rPh sb="29" eb="31">
      <t>ジゼン</t>
    </rPh>
    <rPh sb="31" eb="33">
      <t>レンラク</t>
    </rPh>
    <rPh sb="33" eb="34">
      <t>ヒョウ</t>
    </rPh>
    <rPh sb="35" eb="37">
      <t>ナイヨウ</t>
    </rPh>
    <rPh sb="38" eb="40">
      <t>ガッチ</t>
    </rPh>
    <phoneticPr fontId="18"/>
  </si>
  <si>
    <t>DOCS CUT</t>
    <phoneticPr fontId="18"/>
  </si>
  <si>
    <t>作成してください。</t>
    <rPh sb="0" eb="2">
      <t>サクセイ</t>
    </rPh>
    <phoneticPr fontId="18"/>
  </si>
  <si>
    <t>CFS CUT</t>
    <phoneticPr fontId="18"/>
  </si>
  <si>
    <t>　危険品が複数種類ある際も、危険品明細書単位で申請してください。</t>
    <rPh sb="1" eb="3">
      <t>キケン</t>
    </rPh>
    <rPh sb="3" eb="4">
      <t>ヒン</t>
    </rPh>
    <rPh sb="5" eb="7">
      <t>フクスウ</t>
    </rPh>
    <rPh sb="7" eb="9">
      <t>シュルイ</t>
    </rPh>
    <rPh sb="11" eb="12">
      <t>サイ</t>
    </rPh>
    <rPh sb="14" eb="16">
      <t>キケン</t>
    </rPh>
    <rPh sb="16" eb="17">
      <t>ヒン</t>
    </rPh>
    <rPh sb="17" eb="20">
      <t>メイサイショ</t>
    </rPh>
    <rPh sb="20" eb="22">
      <t>タンイ</t>
    </rPh>
    <rPh sb="23" eb="25">
      <t>シンセイ</t>
    </rPh>
    <phoneticPr fontId="18"/>
  </si>
  <si>
    <t>ETD</t>
    <phoneticPr fontId="18"/>
  </si>
  <si>
    <t>　書類の不一致、不備があった場合には、予定本船に積載できない可能性があります。</t>
    <rPh sb="1" eb="3">
      <t>ショルイ</t>
    </rPh>
    <rPh sb="4" eb="7">
      <t>フイッチ</t>
    </rPh>
    <rPh sb="8" eb="10">
      <t>フビ</t>
    </rPh>
    <rPh sb="14" eb="16">
      <t>バアイ</t>
    </rPh>
    <rPh sb="19" eb="21">
      <t>ヨテイ</t>
    </rPh>
    <rPh sb="21" eb="23">
      <t>ホンセン</t>
    </rPh>
    <rPh sb="24" eb="26">
      <t>セキサイ</t>
    </rPh>
    <rPh sb="30" eb="33">
      <t>カノウセイ</t>
    </rPh>
    <phoneticPr fontId="18"/>
  </si>
  <si>
    <r>
      <t>SHIIPPER</t>
    </r>
    <r>
      <rPr>
        <sz val="8"/>
        <color theme="1"/>
        <rFont val="ＭＳ Ｐゴシック"/>
        <family val="2"/>
        <charset val="128"/>
      </rPr>
      <t>名</t>
    </r>
    <rPh sb="8" eb="9">
      <t>メイ</t>
    </rPh>
    <phoneticPr fontId="18"/>
  </si>
  <si>
    <r>
      <rPr>
        <sz val="8"/>
        <color theme="1"/>
        <rFont val="ＭＳ Ｐゴシック"/>
        <family val="2"/>
        <charset val="128"/>
      </rPr>
      <t>通関業者</t>
    </r>
    <rPh sb="0" eb="2">
      <t>ツウカン</t>
    </rPh>
    <rPh sb="2" eb="4">
      <t>ギョウシャ</t>
    </rPh>
    <phoneticPr fontId="18"/>
  </si>
  <si>
    <r>
      <t>DOCS CUT</t>
    </r>
    <r>
      <rPr>
        <sz val="8"/>
        <color theme="1"/>
        <rFont val="ＭＳ Ｐゴシック"/>
        <family val="3"/>
        <charset val="128"/>
      </rPr>
      <t>迄に危険品明細書及び事前連絡票を搬入</t>
    </r>
    <r>
      <rPr>
        <sz val="8"/>
        <color theme="1"/>
        <rFont val="Arial"/>
        <family val="2"/>
      </rPr>
      <t>CFS</t>
    </r>
    <r>
      <rPr>
        <sz val="8"/>
        <color theme="1"/>
        <rFont val="ＭＳ Ｐゴシック"/>
        <family val="3"/>
        <charset val="128"/>
      </rPr>
      <t>に差し入れてください。</t>
    </r>
    <rPh sb="8" eb="9">
      <t>マデ</t>
    </rPh>
    <rPh sb="10" eb="12">
      <t>キケン</t>
    </rPh>
    <rPh sb="12" eb="13">
      <t>ヒン</t>
    </rPh>
    <rPh sb="13" eb="16">
      <t>メイサイショ</t>
    </rPh>
    <rPh sb="16" eb="17">
      <t>オヨ</t>
    </rPh>
    <rPh sb="18" eb="20">
      <t>ジゼン</t>
    </rPh>
    <rPh sb="20" eb="22">
      <t>レンラク</t>
    </rPh>
    <rPh sb="22" eb="23">
      <t>ヒョウ</t>
    </rPh>
    <rPh sb="24" eb="26">
      <t>ハンニュウ</t>
    </rPh>
    <rPh sb="30" eb="31">
      <t>サ</t>
    </rPh>
    <rPh sb="32" eb="33">
      <t>イ</t>
    </rPh>
    <phoneticPr fontId="18"/>
  </si>
  <si>
    <r>
      <rPr>
        <sz val="8"/>
        <color theme="1"/>
        <rFont val="ＭＳ Ｐゴシック"/>
        <family val="3"/>
        <charset val="128"/>
      </rPr>
      <t>危険品の種類が</t>
    </r>
    <r>
      <rPr>
        <sz val="8"/>
        <color theme="1"/>
        <rFont val="Arial"/>
        <family val="2"/>
      </rPr>
      <t>5</t>
    </r>
    <r>
      <rPr>
        <sz val="8"/>
        <color theme="1"/>
        <rFont val="ＭＳ Ｐゴシック"/>
        <family val="3"/>
        <charset val="128"/>
      </rPr>
      <t>種類以上ある場合は、</t>
    </r>
    <r>
      <rPr>
        <sz val="8"/>
        <color theme="1"/>
        <rFont val="Arial"/>
        <family val="2"/>
      </rPr>
      <t>PAGE</t>
    </r>
    <r>
      <rPr>
        <sz val="8"/>
        <color theme="1"/>
        <rFont val="ＭＳ Ｐゴシック"/>
        <family val="3"/>
        <charset val="128"/>
      </rPr>
      <t>を変更し、シートを追加してください。</t>
    </r>
    <rPh sb="0" eb="2">
      <t>キケン</t>
    </rPh>
    <rPh sb="2" eb="3">
      <t>ヒン</t>
    </rPh>
    <rPh sb="4" eb="6">
      <t>シュルイ</t>
    </rPh>
    <rPh sb="8" eb="10">
      <t>シュルイ</t>
    </rPh>
    <rPh sb="10" eb="12">
      <t>イジョウ</t>
    </rPh>
    <rPh sb="14" eb="16">
      <t>バアイ</t>
    </rPh>
    <rPh sb="23" eb="25">
      <t>ヘンコウ</t>
    </rPh>
    <rPh sb="31" eb="33">
      <t>ツイカ</t>
    </rPh>
    <phoneticPr fontId="18"/>
  </si>
  <si>
    <t>EMERGENCY CONTACT</t>
    <phoneticPr fontId="18"/>
  </si>
  <si>
    <t>DATE</t>
    <phoneticPr fontId="18"/>
  </si>
  <si>
    <t>TEL/PIC</t>
    <phoneticPr fontId="18"/>
  </si>
  <si>
    <t>PAGE</t>
    <phoneticPr fontId="18"/>
  </si>
  <si>
    <t>1/1</t>
    <phoneticPr fontId="18"/>
  </si>
  <si>
    <t>IMO</t>
    <phoneticPr fontId="18"/>
  </si>
  <si>
    <t>UN</t>
    <phoneticPr fontId="18"/>
  </si>
  <si>
    <t>PACKING GROUP</t>
    <phoneticPr fontId="18"/>
  </si>
  <si>
    <r>
      <t>FLASHI POINT (</t>
    </r>
    <r>
      <rPr>
        <sz val="6"/>
        <color theme="1"/>
        <rFont val="ＭＳ Ｐゴシック"/>
        <family val="3"/>
        <charset val="128"/>
      </rPr>
      <t>℃）</t>
    </r>
    <phoneticPr fontId="18"/>
  </si>
  <si>
    <t>PROPER SHIPPING NAME</t>
    <phoneticPr fontId="18"/>
  </si>
  <si>
    <t xml:space="preserve">SUB </t>
    <phoneticPr fontId="18"/>
  </si>
  <si>
    <t>INNER PACKAGES</t>
    <phoneticPr fontId="18"/>
  </si>
  <si>
    <t>PACKING CODE</t>
    <phoneticPr fontId="18"/>
  </si>
  <si>
    <t>NET WEIGHT</t>
    <phoneticPr fontId="18"/>
  </si>
  <si>
    <t>GROSS WEIGHT</t>
    <phoneticPr fontId="18"/>
  </si>
  <si>
    <r>
      <rPr>
        <sz val="8"/>
        <color theme="1"/>
        <rFont val="ＭＳ Ｐゴシック"/>
        <family val="3"/>
        <charset val="128"/>
      </rPr>
      <t>少量</t>
    </r>
    <rPh sb="0" eb="2">
      <t>ショウリョウ</t>
    </rPh>
    <phoneticPr fontId="18"/>
  </si>
  <si>
    <r>
      <rPr>
        <sz val="8"/>
        <color theme="1"/>
        <rFont val="ＭＳ Ｐゴシック"/>
        <family val="3"/>
        <charset val="128"/>
      </rPr>
      <t>海洋</t>
    </r>
    <rPh sb="0" eb="2">
      <t>カイヨウ</t>
    </rPh>
    <phoneticPr fontId="18"/>
  </si>
  <si>
    <t>REMARK</t>
    <phoneticPr fontId="18"/>
  </si>
  <si>
    <t>CLASS</t>
    <phoneticPr fontId="18"/>
  </si>
  <si>
    <t>NO.</t>
    <phoneticPr fontId="18"/>
  </si>
  <si>
    <r>
      <t xml:space="preserve">CHEMICAL NAME </t>
    </r>
    <r>
      <rPr>
        <sz val="8"/>
        <color theme="1"/>
        <rFont val="ＭＳ Ｐゴシック"/>
        <family val="3"/>
        <charset val="128"/>
      </rPr>
      <t>※　上記が</t>
    </r>
    <r>
      <rPr>
        <sz val="8"/>
        <color theme="1"/>
        <rFont val="Arial"/>
        <family val="2"/>
      </rPr>
      <t>N.O.S.</t>
    </r>
    <r>
      <rPr>
        <sz val="8"/>
        <color theme="1"/>
        <rFont val="ＭＳ Ｐゴシック"/>
        <family val="3"/>
        <charset val="128"/>
      </rPr>
      <t>の場合必須</t>
    </r>
    <rPh sb="16" eb="18">
      <t>ジョウキ</t>
    </rPh>
    <rPh sb="26" eb="28">
      <t>バアイ</t>
    </rPh>
    <rPh sb="28" eb="30">
      <t>ヒッス</t>
    </rPh>
    <phoneticPr fontId="18"/>
  </si>
  <si>
    <t>RISK</t>
    <phoneticPr fontId="18"/>
  </si>
  <si>
    <t>OUTER PACKAGES</t>
    <phoneticPr fontId="18"/>
  </si>
  <si>
    <r>
      <rPr>
        <sz val="8"/>
        <color theme="1"/>
        <rFont val="ＭＳ Ｐゴシック"/>
        <family val="3"/>
        <charset val="128"/>
      </rPr>
      <t>危険物</t>
    </r>
    <rPh sb="0" eb="2">
      <t>キケン</t>
    </rPh>
    <rPh sb="2" eb="3">
      <t>ブツ</t>
    </rPh>
    <phoneticPr fontId="18"/>
  </si>
  <si>
    <r>
      <rPr>
        <sz val="8"/>
        <color theme="1"/>
        <rFont val="ＭＳ Ｐゴシック"/>
        <family val="3"/>
        <charset val="128"/>
      </rPr>
      <t>汚染</t>
    </r>
    <rPh sb="0" eb="2">
      <t>オセン</t>
    </rPh>
    <phoneticPr fontId="18"/>
  </si>
  <si>
    <t>記入例</t>
    <rPh sb="0" eb="2">
      <t>キニュウ</t>
    </rPh>
    <rPh sb="2" eb="3">
      <t>レイ</t>
    </rPh>
    <phoneticPr fontId="18"/>
  </si>
  <si>
    <t>Ⅲ</t>
    <phoneticPr fontId="18"/>
  </si>
  <si>
    <t>350℃</t>
    <phoneticPr fontId="18"/>
  </si>
  <si>
    <t>ENVIRONMENTALLY HAZARDOUS SUBSTANCE SOLID N.O.S.</t>
    <phoneticPr fontId="18"/>
  </si>
  <si>
    <t>NL</t>
    <phoneticPr fontId="18"/>
  </si>
  <si>
    <t>50 STEEL DRUMS</t>
    <phoneticPr fontId="18"/>
  </si>
  <si>
    <t>4G</t>
    <phoneticPr fontId="18"/>
  </si>
  <si>
    <t>NO</t>
    <phoneticPr fontId="18"/>
  </si>
  <si>
    <t>YES</t>
    <phoneticPr fontId="18"/>
  </si>
  <si>
    <t>ZINC OXIDE</t>
    <phoneticPr fontId="18"/>
  </si>
  <si>
    <t>60 CARTONS</t>
    <phoneticPr fontId="18"/>
  </si>
  <si>
    <r>
      <t>BOOKING NO. (</t>
    </r>
    <r>
      <rPr>
        <sz val="8"/>
        <color theme="1"/>
        <rFont val="ＭＳ Ｐゴシック"/>
        <family val="3"/>
        <charset val="128"/>
      </rPr>
      <t>弊社使用欄）</t>
    </r>
    <rPh sb="13" eb="15">
      <t>ヘイシャ</t>
    </rPh>
    <rPh sb="15" eb="17">
      <t>シヨウ</t>
    </rPh>
    <rPh sb="17" eb="18">
      <t>ラン</t>
    </rPh>
    <phoneticPr fontId="18"/>
  </si>
  <si>
    <r>
      <rPr>
        <sz val="8"/>
        <color theme="1"/>
        <rFont val="ＭＳ Ｐゴシック"/>
        <family val="3"/>
        <charset val="128"/>
      </rPr>
      <t>本</t>
    </r>
    <r>
      <rPr>
        <sz val="8"/>
        <color theme="1"/>
        <rFont val="Arial"/>
        <family val="2"/>
      </rPr>
      <t>APPLICATION SHEET</t>
    </r>
    <r>
      <rPr>
        <sz val="8"/>
        <color theme="1"/>
        <rFont val="ＭＳ Ｐゴシック"/>
        <family val="3"/>
        <charset val="128"/>
      </rPr>
      <t>は当社ホームページからダウンロードできます。　　</t>
    </r>
    <r>
      <rPr>
        <sz val="8"/>
        <color theme="1"/>
        <rFont val="Arial"/>
        <family val="2"/>
      </rPr>
      <t>http://www.bestshipping.co.jp/</t>
    </r>
    <rPh sb="0" eb="1">
      <t>ホン</t>
    </rPh>
    <rPh sb="19" eb="21">
      <t>トウシャ</t>
    </rPh>
    <phoneticPr fontId="18"/>
  </si>
  <si>
    <t>日付</t>
  </si>
  <si>
    <r>
      <rPr>
        <b/>
        <sz val="11"/>
        <color theme="0"/>
        <rFont val="ＭＳ Ｐゴシック"/>
        <family val="3"/>
        <charset val="128"/>
      </rPr>
      <t>危険品混載スケジュール</t>
    </r>
    <r>
      <rPr>
        <b/>
        <sz val="11"/>
        <color theme="0"/>
        <rFont val="Arial"/>
        <family val="2"/>
      </rPr>
      <t xml:space="preserve">  </t>
    </r>
    <rPh sb="0" eb="2">
      <t>キケン</t>
    </rPh>
    <rPh sb="2" eb="3">
      <t>ヒン</t>
    </rPh>
    <rPh sb="3" eb="5">
      <t>コンサイ</t>
    </rPh>
    <phoneticPr fontId="5"/>
  </si>
  <si>
    <t>株式会社ベストシッピング　輸出部 TEL:03-5439-3703 FAX:03-5439-3705     EMAIL:  cs-t@bestshipping.co.jp</t>
    <rPh sb="0" eb="4">
      <t>カブシキガイシャ</t>
    </rPh>
    <rPh sb="13" eb="15">
      <t>ユシュツ</t>
    </rPh>
    <rPh sb="15" eb="16">
      <t>ブ</t>
    </rPh>
    <phoneticPr fontId="18"/>
  </si>
  <si>
    <t xml:space="preserve">TEL:03-5439-3708 </t>
    <phoneticPr fontId="18"/>
  </si>
  <si>
    <t>ETD YOK</t>
    <phoneticPr fontId="18"/>
  </si>
  <si>
    <t>(2HI47)</t>
    <phoneticPr fontId="18"/>
  </si>
  <si>
    <t>TEL:06-6227-8420</t>
    <phoneticPr fontId="18"/>
  </si>
  <si>
    <t>NO SERVICE</t>
    <phoneticPr fontId="18"/>
  </si>
  <si>
    <t>香港</t>
    <rPh sb="0" eb="2">
      <t>ホンコン</t>
    </rPh>
    <phoneticPr fontId="18"/>
  </si>
  <si>
    <t>YM ELIXIR</t>
    <phoneticPr fontId="18"/>
  </si>
  <si>
    <t>OOCL PANAMA</t>
    <phoneticPr fontId="18"/>
  </si>
  <si>
    <t>MOL EMINENCE</t>
    <phoneticPr fontId="18"/>
  </si>
  <si>
    <t>MOL EXPLORER</t>
    <phoneticPr fontId="18"/>
  </si>
  <si>
    <t>MOL ENDOWMENT</t>
    <phoneticPr fontId="18"/>
  </si>
  <si>
    <t>A VESSEL</t>
    <phoneticPr fontId="18"/>
  </si>
  <si>
    <t>BKG CUT</t>
    <phoneticPr fontId="18"/>
  </si>
  <si>
    <t>削除しないでください。エクセル式がおかしくなります。</t>
    <rPh sb="0" eb="2">
      <t>サクジョ</t>
    </rPh>
    <rPh sb="15" eb="16">
      <t>シキ</t>
    </rPh>
    <phoneticPr fontId="18"/>
  </si>
  <si>
    <t>ETA JKT</t>
  </si>
  <si>
    <t>VESSEL</t>
    <phoneticPr fontId="18"/>
  </si>
  <si>
    <t>2022/10/20更新</t>
    <rPh sb="10" eb="12">
      <t>コウシン</t>
    </rPh>
    <phoneticPr fontId="18"/>
  </si>
  <si>
    <r>
      <rPr>
        <sz val="9"/>
        <color rgb="FF000000"/>
        <rFont val="ＭＳ Ｐゴシック"/>
        <family val="3"/>
        <charset val="128"/>
      </rPr>
      <t>※香港向けは、課税貨物</t>
    </r>
    <r>
      <rPr>
        <sz val="9"/>
        <color rgb="FF000000"/>
        <rFont val="Arial"/>
        <family val="2"/>
      </rPr>
      <t xml:space="preserve"> </t>
    </r>
    <r>
      <rPr>
        <sz val="9"/>
        <color rgb="FF000000"/>
        <rFont val="ＭＳ Ｐゴシック"/>
        <family val="3"/>
        <charset val="128"/>
      </rPr>
      <t>及び輸入ライセンスが必要な貨物はお引き受けできません。</t>
    </r>
    <phoneticPr fontId="18"/>
  </si>
  <si>
    <r>
      <rPr>
        <sz val="9"/>
        <color rgb="FF000000"/>
        <rFont val="ＭＳ Ｐゴシック"/>
        <family val="3"/>
        <charset val="128"/>
      </rPr>
      <t>引火点</t>
    </r>
    <r>
      <rPr>
        <sz val="9"/>
        <color rgb="FF000000"/>
        <rFont val="Arial"/>
        <family val="2"/>
      </rPr>
      <t>-18</t>
    </r>
    <r>
      <rPr>
        <sz val="9"/>
        <color rgb="FF000000"/>
        <rFont val="ＭＳ Ｐゴシック"/>
        <family val="3"/>
        <charset val="128"/>
      </rPr>
      <t>℃以下の貨物は、お引き受けすることは出来ません。</t>
    </r>
    <rPh sb="10" eb="12">
      <t>カモツ</t>
    </rPh>
    <phoneticPr fontId="18"/>
  </si>
  <si>
    <r>
      <rPr>
        <b/>
        <u/>
        <sz val="11"/>
        <color rgb="FF000000"/>
        <rFont val="ＭＳ Ｐゴシック"/>
        <family val="3"/>
        <charset val="128"/>
      </rPr>
      <t>注意事項</t>
    </r>
    <phoneticPr fontId="18"/>
  </si>
  <si>
    <r>
      <t xml:space="preserve">1) </t>
    </r>
    <r>
      <rPr>
        <sz val="8"/>
        <color rgb="FF000000"/>
        <rFont val="ＭＳ Ｐゴシック"/>
        <family val="3"/>
        <charset val="128"/>
      </rPr>
      <t>ブッキングは弊社危険品ブッキングフォームにご記入の上、和文</t>
    </r>
    <r>
      <rPr>
        <sz val="8"/>
        <color rgb="FF000000"/>
        <rFont val="Arial"/>
        <family val="2"/>
      </rPr>
      <t>/</t>
    </r>
    <r>
      <rPr>
        <sz val="8"/>
        <color rgb="FF000000"/>
        <rFont val="ＭＳ Ｐゴシック"/>
        <family val="3"/>
        <charset val="128"/>
      </rPr>
      <t>英文</t>
    </r>
    <r>
      <rPr>
        <sz val="8"/>
        <color rgb="FF000000"/>
        <rFont val="Arial"/>
        <family val="2"/>
      </rPr>
      <t xml:space="preserve"> MSDS </t>
    </r>
    <r>
      <rPr>
        <sz val="8"/>
        <color rgb="FF000000"/>
        <rFont val="ＭＳ Ｐゴシック"/>
        <family val="3"/>
        <charset val="128"/>
      </rPr>
      <t>と合わせて</t>
    </r>
    <r>
      <rPr>
        <sz val="8"/>
        <color rgb="FF000000"/>
        <rFont val="Arial"/>
        <family val="2"/>
      </rPr>
      <t xml:space="preserve"> FAX </t>
    </r>
    <r>
      <rPr>
        <sz val="8"/>
        <color rgb="FF000000"/>
        <rFont val="ＭＳ Ｐゴシック"/>
        <family val="3"/>
        <charset val="128"/>
      </rPr>
      <t>もしくは</t>
    </r>
    <r>
      <rPr>
        <sz val="8"/>
        <color rgb="FF000000"/>
        <rFont val="Arial"/>
        <family val="2"/>
      </rPr>
      <t xml:space="preserve"> e-mail </t>
    </r>
    <r>
      <rPr>
        <sz val="8"/>
        <color rgb="FF000000"/>
        <rFont val="ＭＳ Ｐゴシック"/>
        <family val="3"/>
        <charset val="128"/>
      </rPr>
      <t>にてお申し付けください。</t>
    </r>
    <phoneticPr fontId="18"/>
  </si>
  <si>
    <r>
      <t xml:space="preserve">2) </t>
    </r>
    <r>
      <rPr>
        <sz val="8"/>
        <color rgb="FF000000"/>
        <rFont val="ＭＳ Ｐゴシック"/>
        <family val="3"/>
        <charset val="128"/>
      </rPr>
      <t>船社より積載確認が取れ次第、正式なブッキングのお引き受けとさせて頂き、それまでは仮ブッキングとさせて頂きます。</t>
    </r>
  </si>
  <si>
    <r>
      <t xml:space="preserve">3) </t>
    </r>
    <r>
      <rPr>
        <sz val="8"/>
        <color rgb="FF000000"/>
        <rFont val="ＭＳ Ｐゴシック"/>
        <family val="3"/>
        <charset val="128"/>
      </rPr>
      <t>書類及び貨物標札等に不備があった際には、ご希望のスケジュールに積載出来ないことがありますので、予めご了承下さい。</t>
    </r>
  </si>
  <si>
    <r>
      <t>4</t>
    </r>
    <r>
      <rPr>
        <sz val="8"/>
        <color rgb="FF000000"/>
        <rFont val="ＭＳ Ｐゴシック"/>
        <family val="3"/>
        <charset val="128"/>
      </rPr>
      <t>）</t>
    </r>
    <r>
      <rPr>
        <sz val="8"/>
        <color rgb="FF000000"/>
        <rFont val="Arial"/>
        <family val="2"/>
      </rPr>
      <t xml:space="preserve"> </t>
    </r>
    <r>
      <rPr>
        <sz val="8"/>
        <color rgb="FF000000"/>
        <rFont val="ＭＳ Ｐゴシック"/>
        <family val="3"/>
        <charset val="128"/>
      </rPr>
      <t>隔離規定に該当する貨物はお引き受け致しかねます。</t>
    </r>
  </si>
  <si>
    <r>
      <rPr>
        <sz val="8"/>
        <color rgb="FF000000"/>
        <rFont val="ＭＳ Ｐゴシック"/>
        <family val="3"/>
        <charset val="128"/>
      </rPr>
      <t>■</t>
    </r>
    <r>
      <rPr>
        <sz val="8"/>
        <color rgb="FF000000"/>
        <rFont val="Arial"/>
        <family val="2"/>
      </rPr>
      <t xml:space="preserve"> DOC CUT </t>
    </r>
    <r>
      <rPr>
        <sz val="8"/>
        <color rgb="FF000000"/>
        <rFont val="ＭＳ Ｐゴシック"/>
        <family val="3"/>
        <charset val="128"/>
      </rPr>
      <t>日までに</t>
    </r>
    <r>
      <rPr>
        <sz val="8"/>
        <color rgb="FF000000"/>
        <rFont val="Arial"/>
        <family val="2"/>
      </rPr>
      <t xml:space="preserve"> </t>
    </r>
    <r>
      <rPr>
        <sz val="8"/>
        <color rgb="FF000000"/>
        <rFont val="ＭＳ Ｐゴシック"/>
        <family val="3"/>
        <charset val="128"/>
      </rPr>
      <t>①コンテナ危険物明細書</t>
    </r>
    <r>
      <rPr>
        <sz val="8"/>
        <color rgb="FF000000"/>
        <rFont val="Arial"/>
        <family val="2"/>
      </rPr>
      <t xml:space="preserve"> </t>
    </r>
    <r>
      <rPr>
        <sz val="8"/>
        <color rgb="FF000000"/>
        <rFont val="ＭＳ Ｐゴシック"/>
        <family val="3"/>
        <charset val="128"/>
      </rPr>
      <t>②事前連絡票</t>
    </r>
    <r>
      <rPr>
        <sz val="8"/>
        <color rgb="FF000000"/>
        <rFont val="Arial"/>
        <family val="2"/>
      </rPr>
      <t xml:space="preserve"> </t>
    </r>
    <r>
      <rPr>
        <sz val="8"/>
        <color rgb="FF000000"/>
        <rFont val="ＭＳ Ｐゴシック"/>
        <family val="3"/>
        <charset val="128"/>
      </rPr>
      <t>③</t>
    </r>
    <r>
      <rPr>
        <sz val="8"/>
        <color rgb="FF000000"/>
        <rFont val="Arial"/>
        <family val="2"/>
      </rPr>
      <t xml:space="preserve">Dock Receipt </t>
    </r>
    <r>
      <rPr>
        <sz val="8"/>
        <color rgb="FF000000"/>
        <rFont val="ＭＳ Ｐゴシック"/>
        <family val="3"/>
        <charset val="128"/>
      </rPr>
      <t>を</t>
    </r>
    <r>
      <rPr>
        <sz val="8"/>
        <color rgb="FF000000"/>
        <rFont val="Arial"/>
        <family val="2"/>
      </rPr>
      <t xml:space="preserve"> </t>
    </r>
    <r>
      <rPr>
        <sz val="8"/>
        <color rgb="FF000000"/>
        <rFont val="ＭＳ Ｐゴシック"/>
        <family val="3"/>
        <charset val="128"/>
      </rPr>
      <t>エースロジコム横浜倉庫まで</t>
    </r>
    <r>
      <rPr>
        <sz val="8"/>
        <color rgb="FF000000"/>
        <rFont val="Arial"/>
        <family val="2"/>
      </rPr>
      <t xml:space="preserve"> FAX </t>
    </r>
    <r>
      <rPr>
        <sz val="8"/>
        <color rgb="FF000000"/>
        <rFont val="ＭＳ Ｐゴシック"/>
        <family val="3"/>
        <charset val="128"/>
      </rPr>
      <t>をお願いいたします。</t>
    </r>
    <rPh sb="57" eb="59">
      <t>ヨコハマ</t>
    </rPh>
    <rPh sb="59" eb="61">
      <t>ソウコ</t>
    </rPh>
    <phoneticPr fontId="18"/>
  </si>
  <si>
    <r>
      <t xml:space="preserve">  </t>
    </r>
    <r>
      <rPr>
        <sz val="8"/>
        <color rgb="FF000000"/>
        <rFont val="ＭＳ Ｐゴシック"/>
        <family val="3"/>
        <charset val="128"/>
      </rPr>
      <t>（上記書類のオリジナルは</t>
    </r>
    <r>
      <rPr>
        <sz val="8"/>
        <color rgb="FF000000"/>
        <rFont val="Arial"/>
        <family val="2"/>
      </rPr>
      <t xml:space="preserve"> CFS CUT </t>
    </r>
    <r>
      <rPr>
        <sz val="8"/>
        <color rgb="FF000000"/>
        <rFont val="ＭＳ Ｐゴシック"/>
        <family val="3"/>
        <charset val="128"/>
      </rPr>
      <t>日までに</t>
    </r>
    <r>
      <rPr>
        <sz val="8"/>
        <color rgb="FF000000"/>
        <rFont val="Arial"/>
        <family val="2"/>
      </rPr>
      <t xml:space="preserve"> </t>
    </r>
    <r>
      <rPr>
        <sz val="8"/>
        <color rgb="FF000000"/>
        <rFont val="ＭＳ Ｐゴシック"/>
        <family val="3"/>
        <charset val="128"/>
      </rPr>
      <t>エースロジコム横浜倉庫までご提出をお願いいたします。</t>
    </r>
    <rPh sb="35" eb="37">
      <t>ヨコハマ</t>
    </rPh>
    <rPh sb="37" eb="39">
      <t>ソウコ</t>
    </rPh>
    <phoneticPr fontId="18"/>
  </si>
  <si>
    <r>
      <rPr>
        <sz val="8"/>
        <color rgb="FF000000"/>
        <rFont val="ＭＳ Ｐゴシック"/>
        <family val="3"/>
        <charset val="128"/>
      </rPr>
      <t>※　</t>
    </r>
    <r>
      <rPr>
        <sz val="8"/>
        <color rgb="FF000000"/>
        <rFont val="Arial"/>
        <family val="2"/>
      </rPr>
      <t>HONGKONG</t>
    </r>
    <r>
      <rPr>
        <sz val="8"/>
        <color rgb="FF000000"/>
        <rFont val="ＭＳ Ｐゴシック"/>
        <family val="3"/>
        <charset val="128"/>
      </rPr>
      <t>向けは、課税貨物及び輸入ライセンスが必要な貨物はお引き受け出来ません。</t>
    </r>
    <rPh sb="10" eb="11">
      <t>ム</t>
    </rPh>
    <rPh sb="14" eb="16">
      <t>カゼイ</t>
    </rPh>
    <rPh sb="16" eb="18">
      <t>カモツ</t>
    </rPh>
    <rPh sb="18" eb="19">
      <t>オヨ</t>
    </rPh>
    <rPh sb="20" eb="22">
      <t>ユニュウ</t>
    </rPh>
    <rPh sb="28" eb="30">
      <t>ヒツヨウ</t>
    </rPh>
    <rPh sb="31" eb="33">
      <t>カモツ</t>
    </rPh>
    <rPh sb="35" eb="36">
      <t>ヒ</t>
    </rPh>
    <rPh sb="37" eb="38">
      <t>ウ</t>
    </rPh>
    <rPh sb="39" eb="41">
      <t>デキ</t>
    </rPh>
    <phoneticPr fontId="7"/>
  </si>
  <si>
    <r>
      <rPr>
        <b/>
        <u/>
        <sz val="11"/>
        <color rgb="FF000000"/>
        <rFont val="ＭＳ Ｐゴシック"/>
        <family val="3"/>
        <charset val="128"/>
      </rPr>
      <t>お取り扱い危険品</t>
    </r>
    <rPh sb="1" eb="2">
      <t>ト</t>
    </rPh>
    <rPh sb="3" eb="4">
      <t>アツカ</t>
    </rPh>
    <rPh sb="5" eb="7">
      <t>キケン</t>
    </rPh>
    <rPh sb="7" eb="8">
      <t>ヒン</t>
    </rPh>
    <phoneticPr fontId="5"/>
  </si>
  <si>
    <r>
      <rPr>
        <sz val="8"/>
        <color rgb="FF000000"/>
        <rFont val="ＭＳ Ｐゴシック"/>
        <family val="3"/>
        <charset val="128"/>
      </rPr>
      <t>引火性液体</t>
    </r>
    <rPh sb="0" eb="3">
      <t>インカセイ</t>
    </rPh>
    <rPh sb="3" eb="5">
      <t>エキタイ</t>
    </rPh>
    <phoneticPr fontId="5"/>
  </si>
  <si>
    <r>
      <rPr>
        <sz val="8"/>
        <color rgb="FF000000"/>
        <rFont val="ＭＳ Ｐゴシック"/>
        <family val="3"/>
        <charset val="128"/>
      </rPr>
      <t>毒物類</t>
    </r>
    <rPh sb="0" eb="2">
      <t>ドクブツ</t>
    </rPh>
    <rPh sb="2" eb="3">
      <t>ルイ</t>
    </rPh>
    <phoneticPr fontId="5"/>
  </si>
  <si>
    <r>
      <rPr>
        <sz val="8"/>
        <color rgb="FF000000"/>
        <rFont val="ＭＳ Ｐゴシック"/>
        <family val="3"/>
        <charset val="128"/>
      </rPr>
      <t>腐食性物質</t>
    </r>
    <rPh sb="0" eb="3">
      <t>フショクセイ</t>
    </rPh>
    <rPh sb="3" eb="5">
      <t>ブッシツ</t>
    </rPh>
    <phoneticPr fontId="5"/>
  </si>
  <si>
    <r>
      <rPr>
        <sz val="8"/>
        <color rgb="FF000000"/>
        <rFont val="ＭＳ Ｐゴシック"/>
        <family val="3"/>
        <charset val="128"/>
      </rPr>
      <t>有害性物質</t>
    </r>
    <rPh sb="0" eb="3">
      <t>ユウガイセイ</t>
    </rPh>
    <rPh sb="3" eb="5">
      <t>ブッシツ</t>
    </rPh>
    <phoneticPr fontId="5"/>
  </si>
  <si>
    <r>
      <t>BOOKING</t>
    </r>
    <r>
      <rPr>
        <b/>
        <sz val="9"/>
        <color rgb="FF000000"/>
        <rFont val="MS UI Gothic"/>
        <family val="3"/>
        <charset val="128"/>
      </rPr>
      <t>は下記までお願い致します。</t>
    </r>
    <rPh sb="8" eb="10">
      <t>カキ</t>
    </rPh>
    <rPh sb="13" eb="14">
      <t>ネガ</t>
    </rPh>
    <rPh sb="15" eb="16">
      <t>イタ</t>
    </rPh>
    <phoneticPr fontId="5"/>
  </si>
  <si>
    <r>
      <rPr>
        <sz val="8"/>
        <color rgb="FF000000"/>
        <rFont val="ＭＳ Ｐゴシック"/>
        <family val="3"/>
        <charset val="128"/>
      </rPr>
      <t>※</t>
    </r>
  </si>
  <si>
    <r>
      <t>UN NO.</t>
    </r>
    <r>
      <rPr>
        <sz val="8"/>
        <color rgb="FF000000"/>
        <rFont val="ＭＳ Ｐゴシック"/>
        <family val="3"/>
        <charset val="128"/>
      </rPr>
      <t>によってはお引き受けできないものがございます。</t>
    </r>
    <rPh sb="12" eb="13">
      <t>ヒ</t>
    </rPh>
    <rPh sb="14" eb="15">
      <t>ウ</t>
    </rPh>
    <phoneticPr fontId="5"/>
  </si>
  <si>
    <r>
      <rPr>
        <sz val="8"/>
        <color rgb="FF000000"/>
        <rFont val="ＭＳ Ｐゴシック"/>
        <family val="3"/>
        <charset val="128"/>
      </rPr>
      <t>隔離規定に該当するものについては、お引き受けできません。</t>
    </r>
    <rPh sb="0" eb="2">
      <t>カクリ</t>
    </rPh>
    <rPh sb="2" eb="4">
      <t>キテイ</t>
    </rPh>
    <rPh sb="5" eb="7">
      <t>ガイトウ</t>
    </rPh>
    <rPh sb="18" eb="19">
      <t>ヒ</t>
    </rPh>
    <rPh sb="20" eb="21">
      <t>ウ</t>
    </rPh>
    <phoneticPr fontId="5"/>
  </si>
  <si>
    <r>
      <rPr>
        <sz val="9"/>
        <color rgb="FF000000"/>
        <rFont val="ＭＳ Ｐゴシック"/>
        <family val="3"/>
        <charset val="128"/>
      </rPr>
      <t>貨物搬入先</t>
    </r>
    <rPh sb="0" eb="2">
      <t>カモツ</t>
    </rPh>
    <rPh sb="2" eb="4">
      <t>ハンニュウ</t>
    </rPh>
    <rPh sb="4" eb="5">
      <t>サキ</t>
    </rPh>
    <phoneticPr fontId="5"/>
  </si>
  <si>
    <r>
      <rPr>
        <sz val="9"/>
        <color rgb="FF000000"/>
        <rFont val="ＭＳ Ｐゴシック"/>
        <family val="3"/>
        <charset val="128"/>
      </rPr>
      <t>株式会社エースロジコム　横浜倉庫</t>
    </r>
    <rPh sb="0" eb="2">
      <t>カブシキ</t>
    </rPh>
    <rPh sb="2" eb="4">
      <t>カイシャ</t>
    </rPh>
    <rPh sb="12" eb="14">
      <t>ヨコハマ</t>
    </rPh>
    <rPh sb="14" eb="16">
      <t>ソウコ</t>
    </rPh>
    <phoneticPr fontId="5"/>
  </si>
  <si>
    <r>
      <rPr>
        <sz val="9"/>
        <color rgb="FF000000"/>
        <rFont val="ＭＳ Ｐゴシック"/>
        <family val="3"/>
        <charset val="128"/>
      </rPr>
      <t>神奈川県横浜市鶴見区</t>
    </r>
    <rPh sb="0" eb="3">
      <t>カナガワ</t>
    </rPh>
    <rPh sb="3" eb="4">
      <t>ケン</t>
    </rPh>
    <rPh sb="4" eb="7">
      <t>ヨコハマシ</t>
    </rPh>
    <rPh sb="7" eb="10">
      <t>ツルミク</t>
    </rPh>
    <phoneticPr fontId="5"/>
  </si>
  <si>
    <r>
      <rPr>
        <sz val="9"/>
        <color rgb="FF000000"/>
        <rFont val="ＭＳ Ｐゴシック"/>
        <family val="3"/>
        <charset val="128"/>
      </rPr>
      <t>大黒埠頭</t>
    </r>
    <r>
      <rPr>
        <sz val="9"/>
        <color rgb="FF000000"/>
        <rFont val="Arial"/>
        <family val="2"/>
      </rPr>
      <t>22</t>
    </r>
    <r>
      <rPr>
        <sz val="9"/>
        <color rgb="FF000000"/>
        <rFont val="ＭＳ Ｐゴシック"/>
        <family val="3"/>
        <charset val="128"/>
      </rPr>
      <t>番</t>
    </r>
    <r>
      <rPr>
        <sz val="9"/>
        <color rgb="FF000000"/>
        <rFont val="Arial"/>
        <family val="2"/>
      </rPr>
      <t xml:space="preserve"> YCC</t>
    </r>
    <r>
      <rPr>
        <sz val="9"/>
        <color rgb="FF000000"/>
        <rFont val="ＭＳ Ｐゴシック"/>
        <family val="3"/>
        <charset val="128"/>
      </rPr>
      <t>物流棟</t>
    </r>
    <r>
      <rPr>
        <sz val="9"/>
        <color rgb="FF000000"/>
        <rFont val="Arial"/>
        <family val="2"/>
      </rPr>
      <t>109</t>
    </r>
    <r>
      <rPr>
        <sz val="9"/>
        <color rgb="FF000000"/>
        <rFont val="ＭＳ Ｐゴシック"/>
        <family val="3"/>
        <charset val="128"/>
      </rPr>
      <t>号</t>
    </r>
    <rPh sb="0" eb="2">
      <t>ダイコク</t>
    </rPh>
    <rPh sb="2" eb="4">
      <t>フトウ</t>
    </rPh>
    <rPh sb="6" eb="7">
      <t>バン</t>
    </rPh>
    <rPh sb="11" eb="13">
      <t>ブツリュウ</t>
    </rPh>
    <rPh sb="13" eb="14">
      <t>トウ</t>
    </rPh>
    <rPh sb="17" eb="18">
      <t>ゴウ</t>
    </rPh>
    <phoneticPr fontId="5"/>
  </si>
  <si>
    <t>STAR VOYAGER</t>
    <phoneticPr fontId="18"/>
  </si>
  <si>
    <t>2527W</t>
  </si>
  <si>
    <t>SPIL KARTINI</t>
    <phoneticPr fontId="18"/>
  </si>
  <si>
    <t>NAGOYA TOWER</t>
    <phoneticPr fontId="18"/>
  </si>
  <si>
    <t>NYK DAEDALUS</t>
    <phoneticPr fontId="18"/>
  </si>
  <si>
    <t>INTERASIA TENACITY</t>
  </si>
  <si>
    <t>HORAI BRIDGE</t>
  </si>
  <si>
    <t>YM INCEPTION</t>
  </si>
  <si>
    <t>※釜山向けはリチウムバッテリーの場合</t>
    <rPh sb="1" eb="3">
      <t>プサン</t>
    </rPh>
    <rPh sb="3" eb="4">
      <t>ム</t>
    </rPh>
    <rPh sb="16" eb="18">
      <t>バアイ</t>
    </rPh>
    <phoneticPr fontId="18"/>
  </si>
  <si>
    <t>　下記スケジュール以外(POS YOKOHAMA)でのお引き受けとなります。</t>
    <rPh sb="28" eb="29">
      <t>ヒ</t>
    </rPh>
    <rPh sb="30" eb="31">
      <t>ウ</t>
    </rPh>
    <phoneticPr fontId="18"/>
  </si>
  <si>
    <t>WAN HAI 370</t>
  </si>
  <si>
    <t>275S</t>
  </si>
  <si>
    <t>031S</t>
    <phoneticPr fontId="18"/>
  </si>
  <si>
    <t>WAN HAI 358</t>
  </si>
  <si>
    <t>WAN HAI 368</t>
  </si>
  <si>
    <t>S030</t>
  </si>
  <si>
    <t xml:space="preserve">YM IMPROVEMENT </t>
  </si>
  <si>
    <t>YM IMMENSE</t>
  </si>
  <si>
    <t>247S</t>
  </si>
  <si>
    <t>SPIL KARTINI</t>
  </si>
  <si>
    <t>018S</t>
  </si>
  <si>
    <t>NYK DAEDALUS</t>
  </si>
  <si>
    <t>104S</t>
  </si>
  <si>
    <t>104S</t>
    <phoneticPr fontId="18"/>
  </si>
  <si>
    <t>7/19</t>
    <phoneticPr fontId="18"/>
  </si>
  <si>
    <t>2628W</t>
    <phoneticPr fontId="18"/>
  </si>
  <si>
    <t>2629W</t>
    <phoneticPr fontId="18"/>
  </si>
  <si>
    <t>276S</t>
  </si>
  <si>
    <t>226S</t>
  </si>
  <si>
    <t>409S</t>
  </si>
  <si>
    <t>032S</t>
    <phoneticPr fontId="18"/>
  </si>
  <si>
    <t>018S</t>
    <phoneticPr fontId="18"/>
  </si>
  <si>
    <t>105S</t>
    <phoneticPr fontId="18"/>
  </si>
  <si>
    <t>S033</t>
  </si>
  <si>
    <t>S032</t>
    <phoneticPr fontId="18"/>
  </si>
  <si>
    <t>S023</t>
  </si>
  <si>
    <t>S039</t>
  </si>
  <si>
    <t>S031</t>
  </si>
  <si>
    <t>2630W</t>
    <phoneticPr fontId="18"/>
  </si>
  <si>
    <t>2631W</t>
    <phoneticPr fontId="18"/>
  </si>
  <si>
    <t>2632W</t>
    <phoneticPr fontId="18"/>
  </si>
  <si>
    <t>ISSUED ON 1.JULY 2026</t>
    <phoneticPr fontId="18"/>
  </si>
  <si>
    <t>S034</t>
  </si>
  <si>
    <t>S024</t>
    <phoneticPr fontId="18"/>
  </si>
  <si>
    <t>S040</t>
    <phoneticPr fontId="18"/>
  </si>
  <si>
    <t>2634W</t>
    <phoneticPr fontId="18"/>
  </si>
  <si>
    <t>2633W</t>
    <phoneticPr fontId="18"/>
  </si>
  <si>
    <t>-</t>
    <phoneticPr fontId="18"/>
  </si>
  <si>
    <t>248S</t>
  </si>
  <si>
    <t>277S</t>
  </si>
  <si>
    <t>HORAI BRIDGE</t>
    <phoneticPr fontId="18"/>
  </si>
  <si>
    <t>227S</t>
    <phoneticPr fontId="18"/>
  </si>
  <si>
    <t>YM IMMENSE</t>
    <phoneticPr fontId="18"/>
  </si>
  <si>
    <t>410S</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</si>
</sst>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m/d;@"/>
    <numFmt numFmtId="177" formatCode="m/d"/>
    <numFmt numFmtId="178" formatCode="yyyy/mm/dd"/>
    <numFmt numFmtId="179" formatCode="0_ "/>
  </numFmts>
  <fonts count="41">
    <font>
      <sz val="11"/>
      <color theme="1"/>
      <name val="ＭＳ Ｐゴシック"/>
      <family val="2"/>
      <charset val="128"/>
      <scheme val="minor"/>
    </font>
    <font>
      <sz val="11"/>
      <color theme="1"/>
      <name val="ＭＳ Ｐゴシック"/>
      <family val="2"/>
      <charset val="128"/>
    </font>
    <font>
      <sz val="11"/>
      <color theme="1"/>
      <name val="ＭＳ Ｐゴシック"/>
      <family val="2"/>
      <charset val="128"/>
    </font>
    <font>
      <sz val="11"/>
      <color theme="1"/>
      <name val="ＭＳ Ｐゴシック"/>
      <family val="2"/>
      <charset val="128"/>
      <scheme val="minor"/>
    </font>
    <font>
      <sz val="11"/>
      <color rgb="FF000000"/>
      <name val="ＭＳ Ｐゴシック"/>
      <family val="3"/>
      <charset val="128"/>
    </font>
    <font>
      <sz val="6"/>
      <color indexed="8"/>
      <name val="ＭＳ Ｐゴシック"/>
      <family val="3"/>
      <charset val="128"/>
    </font>
    <font>
      <u/>
      <sz val="11"/>
      <color rgb="FF0000FF"/>
      <name val="ＭＳ Ｐゴシック"/>
      <family val="3"/>
      <charset val="128"/>
    </font>
    <font>
      <sz val="7"/>
      <color rgb="FF000000"/>
      <name val="Arial"/>
      <family val="2"/>
    </font>
    <font>
      <sz val="8"/>
      <color rgb="FF000000"/>
      <name val="Arial"/>
      <family val="2"/>
    </font>
    <font>
      <sz val="9"/>
      <color rgb="FF000000"/>
      <name val="Arial"/>
      <family val="2"/>
    </font>
    <font>
      <sz val="11"/>
      <color rgb="FF000000"/>
      <name val="Arial"/>
      <family val="2"/>
    </font>
    <font>
      <b/>
      <u/>
      <sz val="11"/>
      <color rgb="FF000000"/>
      <name val="ＭＳ Ｐゴシック"/>
      <family val="3"/>
      <charset val="128"/>
    </font>
    <font>
      <sz val="9"/>
      <color rgb="FF000000"/>
      <name val="ＭＳ Ｐゴシック"/>
      <family val="3"/>
      <charset val="128"/>
    </font>
    <font>
      <sz val="8"/>
      <color rgb="FF000000"/>
      <name val="ＭＳ Ｐゴシック"/>
      <family val="3"/>
      <charset val="128"/>
    </font>
    <font>
      <b/>
      <sz val="9"/>
      <color rgb="FF000000"/>
      <name val="MS UI Gothic"/>
      <family val="3"/>
      <charset val="128"/>
    </font>
    <font>
      <b/>
      <sz val="10"/>
      <color rgb="FFFFFFFF"/>
      <name val="Arial"/>
      <family val="2"/>
    </font>
    <font>
      <b/>
      <sz val="14"/>
      <color theme="1"/>
      <name val="Arial"/>
      <family val="2"/>
    </font>
    <font>
      <b/>
      <sz val="14"/>
      <color theme="1"/>
      <name val="ＭＳ Ｐゴシック"/>
      <family val="3"/>
      <charset val="128"/>
    </font>
    <font>
      <sz val="6"/>
      <name val="ＭＳ Ｐゴシック"/>
      <family val="2"/>
      <charset val="128"/>
      <scheme val="minor"/>
    </font>
    <font>
      <sz val="8"/>
      <color theme="1"/>
      <name val="Arial"/>
      <family val="2"/>
    </font>
    <font>
      <sz val="8"/>
      <color theme="1"/>
      <name val="ＭＳ Ｐゴシック"/>
      <family val="2"/>
      <charset val="128"/>
    </font>
    <font>
      <sz val="8"/>
      <color theme="1"/>
      <name val="ＭＳ Ｐゴシック"/>
      <family val="3"/>
      <charset val="128"/>
    </font>
    <font>
      <sz val="6"/>
      <color theme="1"/>
      <name val="Arial"/>
      <family val="2"/>
    </font>
    <font>
      <sz val="6"/>
      <color theme="1"/>
      <name val="ＭＳ Ｐゴシック"/>
      <family val="3"/>
      <charset val="128"/>
    </font>
    <font>
      <sz val="6"/>
      <color theme="1"/>
      <name val="ＭＳ Ｐゴシック"/>
      <family val="2"/>
      <charset val="128"/>
      <scheme val="minor"/>
    </font>
    <font>
      <b/>
      <sz val="11"/>
      <color rgb="FF000000"/>
      <name val="Arial"/>
      <family val="2"/>
    </font>
    <font>
      <b/>
      <sz val="11"/>
      <name val="Arial"/>
      <family val="2"/>
    </font>
    <font>
      <b/>
      <sz val="11"/>
      <color theme="0"/>
      <name val="Arial"/>
      <family val="2"/>
    </font>
    <font>
      <b/>
      <sz val="11"/>
      <color theme="0"/>
      <name val="ＭＳ Ｐゴシック"/>
      <family val="3"/>
      <charset val="128"/>
    </font>
    <font>
      <sz val="8"/>
      <name val="Arial"/>
      <family val="2"/>
    </font>
    <font>
      <sz val="11"/>
      <color theme="0" tint="-4.9989318521683403E-2"/>
      <name val="Arial"/>
      <family val="2"/>
    </font>
    <font>
      <b/>
      <sz val="11"/>
      <color rgb="FFFF0000"/>
      <name val="ＭＳ Ｐゴシック"/>
      <family val="3"/>
      <charset val="128"/>
      <scheme val="minor"/>
    </font>
    <font>
      <sz val="14"/>
      <color rgb="FF000000"/>
      <name val="Meiryo"/>
      <family val="3"/>
      <charset val="128"/>
    </font>
    <font>
      <sz val="11"/>
      <color theme="1"/>
      <name val="Arial"/>
      <family val="2"/>
    </font>
    <font>
      <u/>
      <sz val="11"/>
      <color rgb="FF0000FF"/>
      <name val="Arial"/>
      <family val="2"/>
    </font>
    <font>
      <sz val="11"/>
      <name val="Arial"/>
      <family val="2"/>
    </font>
    <font>
      <b/>
      <u/>
      <sz val="11"/>
      <color rgb="FF000000"/>
      <name val="Arial"/>
      <family val="2"/>
    </font>
    <font>
      <b/>
      <sz val="10"/>
      <color rgb="FF000000"/>
      <name val="Arial"/>
      <family val="2"/>
    </font>
    <font>
      <b/>
      <sz val="9"/>
      <color rgb="FF000000"/>
      <name val="Arial"/>
      <family val="2"/>
    </font>
    <font>
      <sz val="8"/>
      <color theme="0"/>
      <name val="Arial"/>
      <family val="2"/>
    </font>
    <font>
      <sz val="11"/>
      <color rgb="FF000000"/>
      <name val="ＭＳ Ｐゴシック"/>
      <family val="2"/>
      <charset val="128"/>
    </font>
  </fonts>
  <fills count="13">
    <fill>
      <patternFill patternType="none"/>
    </fill>
    <fill>
      <patternFill patternType="gray125"/>
    </fill>
    <fill>
      <patternFill patternType="solid">
        <fgColor rgb="FF0070C0"/>
        <bgColor rgb="FF0070C0"/>
      </patternFill>
    </fill>
    <fill>
      <patternFill patternType="solid">
        <fgColor theme="0"/>
        <bgColor indexed="64"/>
      </patternFill>
    </fill>
    <fill>
      <patternFill patternType="solid">
        <fgColor theme="0"/>
        <bgColor rgb="FFDBE5F1"/>
      </patternFill>
    </fill>
    <fill>
      <patternFill patternType="solid">
        <fgColor theme="4" tint="0.79998168889431442"/>
        <bgColor indexed="64"/>
      </patternFill>
    </fill>
    <fill>
      <patternFill patternType="solid">
        <fgColor theme="0"/>
        <bgColor rgb="FFFFFFFF"/>
      </patternFill>
    </fill>
    <fill>
      <patternFill patternType="solid">
        <fgColor theme="0"/>
        <bgColor rgb="FF000000"/>
      </patternFill>
    </fill>
    <fill>
      <patternFill patternType="solid">
        <fgColor theme="1"/>
        <bgColor rgb="FF000000"/>
      </patternFill>
    </fill>
    <fill>
      <patternFill patternType="solid">
        <fgColor theme="3" tint="0.79998168889431442"/>
        <bgColor indexed="64"/>
      </patternFill>
    </fill>
    <fill>
      <patternFill patternType="solid">
        <fgColor theme="0"/>
        <bgColor rgb="FFDBEEF3"/>
      </patternFill>
    </fill>
    <fill>
      <patternFill patternType="solid">
        <fgColor theme="2"/>
        <bgColor indexed="64"/>
      </patternFill>
    </fill>
    <fill>
      <patternFill patternType="solid">
        <fgColor theme="4" tint="0.59999389629810485"/>
        <bgColor indexed="64"/>
      </patternFill>
    </fill>
  </fills>
  <borders count="95">
    <border>
      <left/>
      <right/>
      <top/>
      <bottom/>
      <diagonal/>
    </border>
    <border>
      <left/>
      <right/>
      <top/>
      <bottom style="double">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auto="1"/>
      </left>
      <right/>
      <top style="medium">
        <color auto="1"/>
      </top>
      <bottom/>
      <diagonal/>
    </border>
    <border>
      <left/>
      <right style="thin">
        <color auto="1"/>
      </right>
      <top style="medium">
        <color auto="1"/>
      </top>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dotted">
        <color auto="1"/>
      </top>
      <bottom style="dotted">
        <color auto="1"/>
      </bottom>
      <diagonal/>
    </border>
    <border>
      <left/>
      <right style="thin">
        <color auto="1"/>
      </right>
      <top style="dotted">
        <color auto="1"/>
      </top>
      <bottom style="dotted">
        <color auto="1"/>
      </bottom>
      <diagonal/>
    </border>
    <border>
      <left/>
      <right/>
      <top style="dotted">
        <color auto="1"/>
      </top>
      <bottom style="dotted">
        <color auto="1"/>
      </bottom>
      <diagonal/>
    </border>
    <border>
      <left/>
      <right style="medium">
        <color auto="1"/>
      </right>
      <top style="dotted">
        <color auto="1"/>
      </top>
      <bottom style="dotted">
        <color auto="1"/>
      </bottom>
      <diagonal/>
    </border>
    <border>
      <left style="medium">
        <color auto="1"/>
      </left>
      <right/>
      <top/>
      <bottom style="thin">
        <color auto="1"/>
      </bottom>
      <diagonal/>
    </border>
    <border>
      <left/>
      <right style="thin">
        <color auto="1"/>
      </right>
      <top/>
      <bottom style="thin">
        <color auto="1"/>
      </bottom>
      <diagonal/>
    </border>
    <border>
      <left style="medium">
        <color auto="1"/>
      </left>
      <right/>
      <top style="dotted">
        <color auto="1"/>
      </top>
      <bottom style="thin">
        <color auto="1"/>
      </bottom>
      <diagonal/>
    </border>
    <border>
      <left/>
      <right/>
      <top style="dotted">
        <color auto="1"/>
      </top>
      <bottom style="thin">
        <color auto="1"/>
      </bottom>
      <diagonal/>
    </border>
    <border>
      <left/>
      <right style="medium">
        <color auto="1"/>
      </right>
      <top style="dotted">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dotted">
        <color auto="1"/>
      </bottom>
      <diagonal/>
    </border>
    <border>
      <left/>
      <right style="thin">
        <color auto="1"/>
      </right>
      <top style="thin">
        <color auto="1"/>
      </top>
      <bottom style="dotted">
        <color auto="1"/>
      </bottom>
      <diagonal/>
    </border>
    <border>
      <left/>
      <right/>
      <top style="thin">
        <color auto="1"/>
      </top>
      <bottom style="dotted">
        <color auto="1"/>
      </bottom>
      <diagonal/>
    </border>
    <border>
      <left/>
      <right style="medium">
        <color auto="1"/>
      </right>
      <top style="thin">
        <color auto="1"/>
      </top>
      <bottom style="dotted">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style="thin">
        <color auto="1"/>
      </right>
      <top/>
      <bottom style="dotted">
        <color auto="1"/>
      </bottom>
      <diagonal/>
    </border>
    <border>
      <left style="thin">
        <color auto="1"/>
      </left>
      <right style="thin">
        <color auto="1"/>
      </right>
      <top/>
      <bottom style="dotted">
        <color auto="1"/>
      </bottom>
      <diagonal/>
    </border>
    <border>
      <left style="medium">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medium">
        <color auto="1"/>
      </bottom>
      <diagonal/>
    </border>
    <border>
      <left/>
      <right style="thin">
        <color auto="1"/>
      </right>
      <top/>
      <bottom style="medium">
        <color auto="1"/>
      </bottom>
      <diagonal/>
    </border>
    <border>
      <left style="medium">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thin">
        <color auto="1"/>
      </left>
      <right style="thin">
        <color auto="1"/>
      </right>
      <top style="medium">
        <color auto="1"/>
      </top>
      <bottom/>
      <diagonal/>
    </border>
    <border>
      <left style="thin">
        <color auto="1"/>
      </left>
      <right/>
      <top style="medium">
        <color auto="1"/>
      </top>
      <bottom style="dotted">
        <color auto="1"/>
      </bottom>
      <diagonal/>
    </border>
    <border>
      <left/>
      <right style="thin">
        <color auto="1"/>
      </right>
      <top style="medium">
        <color auto="1"/>
      </top>
      <bottom style="dotted">
        <color auto="1"/>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double">
        <color auto="1"/>
      </bottom>
      <diagonal/>
    </border>
    <border>
      <left style="thin">
        <color auto="1"/>
      </left>
      <right style="thin">
        <color auto="1"/>
      </right>
      <top/>
      <bottom style="double">
        <color auto="1"/>
      </bottom>
      <diagonal/>
    </border>
    <border>
      <left style="thin">
        <color auto="1"/>
      </left>
      <right/>
      <top style="dotted">
        <color auto="1"/>
      </top>
      <bottom style="double">
        <color auto="1"/>
      </bottom>
      <diagonal/>
    </border>
    <border>
      <left/>
      <right/>
      <top style="dotted">
        <color auto="1"/>
      </top>
      <bottom style="double">
        <color auto="1"/>
      </bottom>
      <diagonal/>
    </border>
    <border>
      <left/>
      <right style="thin">
        <color auto="1"/>
      </right>
      <top style="dotted">
        <color auto="1"/>
      </top>
      <bottom style="double">
        <color auto="1"/>
      </bottom>
      <diagonal/>
    </border>
    <border>
      <left style="thin">
        <color auto="1"/>
      </left>
      <right/>
      <top/>
      <bottom style="double">
        <color auto="1"/>
      </bottom>
      <diagonal/>
    </border>
    <border>
      <left/>
      <right/>
      <top/>
      <bottom style="double">
        <color auto="1"/>
      </bottom>
      <diagonal/>
    </border>
    <border>
      <left/>
      <right style="medium">
        <color auto="1"/>
      </right>
      <top/>
      <bottom style="double">
        <color auto="1"/>
      </bottom>
      <diagonal/>
    </border>
    <border>
      <left style="medium">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top style="double">
        <color auto="1"/>
      </top>
      <bottom/>
      <diagonal/>
    </border>
    <border>
      <left/>
      <right/>
      <top style="double">
        <color auto="1"/>
      </top>
      <bottom/>
      <diagonal/>
    </border>
    <border>
      <left/>
      <right style="thin">
        <color auto="1"/>
      </right>
      <top style="double">
        <color auto="1"/>
      </top>
      <bottom/>
      <diagonal/>
    </border>
    <border>
      <left/>
      <right style="medium">
        <color auto="1"/>
      </right>
      <top style="double">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top/>
      <bottom style="dotted">
        <color auto="1"/>
      </bottom>
      <diagonal/>
    </border>
    <border>
      <left/>
      <right style="thin">
        <color auto="1"/>
      </right>
      <top/>
      <bottom style="dotted">
        <color auto="1"/>
      </bottom>
      <diagonal/>
    </border>
    <border>
      <left style="thin">
        <color auto="1"/>
      </left>
      <right/>
      <top/>
      <bottom/>
      <diagonal/>
    </border>
    <border>
      <left/>
      <right style="medium">
        <color auto="1"/>
      </right>
      <top/>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medium">
        <color auto="1"/>
      </left>
      <right style="thin">
        <color auto="1"/>
      </right>
      <top/>
      <bottom style="double">
        <color auto="1"/>
      </bottom>
      <diagonal/>
    </border>
    <border>
      <left/>
      <right style="thin">
        <color auto="1"/>
      </right>
      <top/>
      <bottom style="double">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rgb="FF000000"/>
      </top>
      <bottom style="thin">
        <color rgb="FF000000"/>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style="thin">
        <color rgb="FF000000"/>
      </left>
      <right/>
      <top/>
      <bottom/>
      <diagonal/>
    </border>
    <border>
      <left style="thin">
        <color rgb="FF000000"/>
      </left>
      <right/>
      <top style="thin">
        <color indexed="64"/>
      </top>
      <bottom style="thin">
        <color indexed="64"/>
      </bottom>
      <diagonal/>
    </border>
    <border>
      <left/>
      <right style="thin">
        <color auto="1"/>
      </right>
      <top style="thin">
        <color indexed="64"/>
      </top>
      <bottom style="thin">
        <color rgb="FF000000"/>
      </bottom>
      <diagonal/>
    </border>
    <border>
      <left style="thin">
        <color indexed="64"/>
      </left>
      <right/>
      <top style="thin">
        <color indexed="64"/>
      </top>
      <bottom style="thin">
        <color rgb="FF000000"/>
      </bottom>
      <diagonal/>
    </border>
  </borders>
  <cellStyleXfs count="11">
    <xf numFmtId="0" fontId="0" fillId="0" borderId="0">
      <alignment vertical="center"/>
    </xf>
    <xf numFmtId="0" fontId="4" fillId="0" borderId="0">
      <alignment vertical="center"/>
    </xf>
    <xf numFmtId="0" fontId="4" fillId="0" borderId="0" applyNumberFormat="0" applyFont="0" applyFill="0" applyBorder="0" applyAlignment="0" applyProtection="0">
      <alignment vertical="center"/>
    </xf>
    <xf numFmtId="0" fontId="6" fillId="0" borderId="0" applyNumberFormat="0" applyFill="0" applyBorder="0" applyAlignment="0" applyProtection="0">
      <alignment vertical="center"/>
    </xf>
    <xf numFmtId="0" fontId="4" fillId="0" borderId="0" applyNumberFormat="0" applyFont="0" applyBorder="0" applyProtection="0"/>
    <xf numFmtId="0" fontId="4" fillId="0" borderId="0" applyNumberFormat="0" applyFont="0" applyBorder="0" applyProtection="0">
      <alignment vertical="center"/>
    </xf>
    <xf numFmtId="0" fontId="4" fillId="0" borderId="0" applyNumberFormat="0" applyFont="0" applyBorder="0" applyProtection="0">
      <alignment vertical="center"/>
    </xf>
    <xf numFmtId="0" fontId="3" fillId="0" borderId="0">
      <alignment vertical="center"/>
    </xf>
    <xf numFmtId="0" fontId="2" fillId="0" borderId="0"/>
    <xf numFmtId="0" fontId="1" fillId="0" borderId="0">
      <alignment vertical="center"/>
    </xf>
    <xf numFmtId="0" fontId="1" fillId="0" borderId="0"/>
  </cellStyleXfs>
  <cellXfs count="335">
    <xf numFmtId="0" fontId="0" fillId="0" borderId="0" xfId="0">
      <alignment vertical="center"/>
    </xf>
    <xf numFmtId="0" fontId="10" fillId="0" borderId="0" xfId="1" applyFont="1">
      <alignment vertical="center"/>
    </xf>
    <xf numFmtId="0" fontId="19" fillId="0" borderId="0" xfId="0" applyFont="1">
      <alignment vertical="center"/>
    </xf>
    <xf numFmtId="0" fontId="7" fillId="3" borderId="0" xfId="4" applyFont="1" applyFill="1" applyProtection="1">
      <protection locked="0"/>
    </xf>
    <xf numFmtId="0" fontId="26" fillId="7" borderId="0" xfId="4" applyFont="1" applyFill="1" applyAlignment="1" applyProtection="1">
      <alignment vertical="center"/>
      <protection locked="0"/>
    </xf>
    <xf numFmtId="0" fontId="9" fillId="3" borderId="0" xfId="4" applyFont="1" applyFill="1" applyProtection="1">
      <protection locked="0"/>
    </xf>
    <xf numFmtId="0" fontId="10" fillId="3" borderId="0" xfId="1" applyFont="1" applyFill="1" applyProtection="1">
      <alignment vertical="center"/>
      <protection locked="0"/>
    </xf>
    <xf numFmtId="0" fontId="8" fillId="3" borderId="0" xfId="1" applyFont="1" applyFill="1" applyAlignment="1" applyProtection="1">
      <alignment horizontal="center" vertical="center"/>
      <protection locked="0"/>
    </xf>
    <xf numFmtId="0" fontId="8" fillId="3" borderId="0" xfId="1" applyFont="1" applyFill="1" applyProtection="1">
      <alignment vertical="center"/>
      <protection locked="0"/>
    </xf>
    <xf numFmtId="176" fontId="8" fillId="3" borderId="0" xfId="1" applyNumberFormat="1" applyFont="1" applyFill="1" applyAlignment="1" applyProtection="1">
      <alignment horizontal="center" vertical="center"/>
      <protection locked="0"/>
    </xf>
    <xf numFmtId="176" fontId="8" fillId="4" borderId="0" xfId="1" applyNumberFormat="1" applyFont="1" applyFill="1" applyAlignment="1" applyProtection="1">
      <alignment horizontal="center" vertical="center"/>
      <protection locked="0"/>
    </xf>
    <xf numFmtId="0" fontId="25" fillId="3" borderId="0" xfId="1" applyFont="1" applyFill="1" applyProtection="1">
      <alignment vertical="center"/>
      <protection locked="0"/>
    </xf>
    <xf numFmtId="0" fontId="16" fillId="3" borderId="0" xfId="0" applyFont="1" applyFill="1">
      <alignment vertical="center"/>
    </xf>
    <xf numFmtId="0" fontId="19" fillId="3" borderId="0" xfId="0" applyFont="1" applyFill="1">
      <alignment vertical="center"/>
    </xf>
    <xf numFmtId="0" fontId="21" fillId="3" borderId="0" xfId="0" applyFont="1" applyFill="1" applyAlignment="1">
      <alignment horizontal="right" vertical="center"/>
    </xf>
    <xf numFmtId="0" fontId="21" fillId="3" borderId="0" xfId="0" applyFont="1" applyFill="1">
      <alignment vertical="center"/>
    </xf>
    <xf numFmtId="0" fontId="19" fillId="3" borderId="0" xfId="0" applyFont="1" applyFill="1" applyAlignment="1">
      <alignment horizontal="right" vertical="center"/>
    </xf>
    <xf numFmtId="14" fontId="19" fillId="3" borderId="0" xfId="0" quotePrefix="1" applyNumberFormat="1" applyFont="1" applyFill="1" applyAlignment="1" applyProtection="1">
      <alignment horizontal="center" vertical="center"/>
      <protection locked="0"/>
    </xf>
    <xf numFmtId="0" fontId="19" fillId="3" borderId="0" xfId="0" applyFont="1" applyFill="1" applyProtection="1">
      <alignment vertical="center"/>
      <protection locked="0"/>
    </xf>
    <xf numFmtId="0" fontId="19" fillId="3" borderId="10" xfId="0" applyFont="1" applyFill="1" applyBorder="1">
      <alignment vertical="center"/>
    </xf>
    <xf numFmtId="0" fontId="19" fillId="3" borderId="47" xfId="0" applyFont="1" applyFill="1" applyBorder="1">
      <alignment vertical="center"/>
    </xf>
    <xf numFmtId="0" fontId="19" fillId="3" borderId="47" xfId="0" applyFont="1" applyFill="1" applyBorder="1" applyAlignment="1">
      <alignment vertical="center" shrinkToFit="1"/>
    </xf>
    <xf numFmtId="0" fontId="19" fillId="3" borderId="50" xfId="0" applyFont="1" applyFill="1" applyBorder="1">
      <alignment vertical="center"/>
    </xf>
    <xf numFmtId="0" fontId="19" fillId="3" borderId="51" xfId="0" applyFont="1" applyFill="1" applyBorder="1">
      <alignment vertical="center"/>
    </xf>
    <xf numFmtId="0" fontId="19" fillId="3" borderId="52" xfId="0" applyFont="1" applyFill="1" applyBorder="1">
      <alignment vertical="center"/>
    </xf>
    <xf numFmtId="0" fontId="19" fillId="3" borderId="53" xfId="0" applyFont="1" applyFill="1" applyBorder="1">
      <alignment vertical="center"/>
    </xf>
    <xf numFmtId="0" fontId="19" fillId="3" borderId="54" xfId="0" applyFont="1" applyFill="1" applyBorder="1">
      <alignment vertical="center"/>
    </xf>
    <xf numFmtId="0" fontId="19" fillId="3" borderId="54" xfId="0" applyFont="1" applyFill="1" applyBorder="1" applyAlignment="1">
      <alignment vertical="center" shrinkToFit="1"/>
    </xf>
    <xf numFmtId="0" fontId="19" fillId="3" borderId="58" xfId="0" applyFont="1" applyFill="1" applyBorder="1">
      <alignment vertical="center"/>
    </xf>
    <xf numFmtId="0" fontId="19" fillId="3" borderId="59" xfId="0" applyFont="1" applyFill="1" applyBorder="1">
      <alignment vertical="center"/>
    </xf>
    <xf numFmtId="0" fontId="19" fillId="3" borderId="60" xfId="0" applyFont="1" applyFill="1" applyBorder="1">
      <alignment vertical="center"/>
    </xf>
    <xf numFmtId="0" fontId="1" fillId="0" borderId="0" xfId="9">
      <alignment vertical="center"/>
    </xf>
    <xf numFmtId="178" fontId="1" fillId="0" borderId="0" xfId="9" applyNumberFormat="1">
      <alignment vertical="center"/>
    </xf>
    <xf numFmtId="0" fontId="29" fillId="3" borderId="0" xfId="3" applyFont="1" applyFill="1" applyAlignment="1" applyProtection="1">
      <protection locked="0"/>
    </xf>
    <xf numFmtId="0" fontId="29" fillId="3" borderId="0" xfId="4" applyFont="1" applyFill="1" applyProtection="1">
      <protection locked="0"/>
    </xf>
    <xf numFmtId="0" fontId="30" fillId="3" borderId="0" xfId="1" applyFont="1" applyFill="1" applyProtection="1">
      <alignment vertical="center"/>
      <protection locked="0"/>
    </xf>
    <xf numFmtId="0" fontId="31" fillId="0" borderId="0" xfId="0" applyFont="1" applyAlignment="1">
      <alignment horizontal="center" vertical="center"/>
    </xf>
    <xf numFmtId="178" fontId="1" fillId="11" borderId="0" xfId="9" applyNumberFormat="1" applyFill="1">
      <alignment vertical="center"/>
    </xf>
    <xf numFmtId="0" fontId="10" fillId="0" borderId="0" xfId="1" applyFont="1" applyProtection="1">
      <alignment vertical="center"/>
      <protection locked="0"/>
    </xf>
    <xf numFmtId="176" fontId="8" fillId="0" borderId="0" xfId="1" quotePrefix="1" applyNumberFormat="1" applyFont="1" applyAlignment="1" applyProtection="1">
      <alignment horizontal="center" vertical="center"/>
      <protection locked="0"/>
    </xf>
    <xf numFmtId="0" fontId="8" fillId="0" borderId="0" xfId="1" quotePrefix="1" applyFont="1" applyProtection="1">
      <alignment vertical="center"/>
      <protection locked="0"/>
    </xf>
    <xf numFmtId="0" fontId="8" fillId="0" borderId="0" xfId="1" applyFont="1" applyProtection="1">
      <alignment vertical="center"/>
      <protection locked="0"/>
    </xf>
    <xf numFmtId="176" fontId="8" fillId="0" borderId="0" xfId="1" applyNumberFormat="1" applyFont="1" applyProtection="1">
      <alignment vertical="center"/>
      <protection locked="0"/>
    </xf>
    <xf numFmtId="176" fontId="8" fillId="10" borderId="0" xfId="1" quotePrefix="1" applyNumberFormat="1" applyFont="1" applyFill="1" applyProtection="1">
      <alignment vertical="center"/>
      <protection locked="0"/>
    </xf>
    <xf numFmtId="176" fontId="8" fillId="0" borderId="0" xfId="1" quotePrefix="1" applyNumberFormat="1" applyFont="1" applyProtection="1">
      <alignment vertical="center"/>
      <protection locked="0"/>
    </xf>
    <xf numFmtId="176" fontId="8" fillId="3" borderId="0" xfId="1" quotePrefix="1" applyNumberFormat="1" applyFont="1" applyFill="1" applyProtection="1">
      <alignment vertical="center"/>
      <protection locked="0"/>
    </xf>
    <xf numFmtId="14" fontId="0" fillId="0" borderId="0" xfId="0" applyNumberFormat="1">
      <alignment vertical="center"/>
    </xf>
    <xf numFmtId="178" fontId="1" fillId="11" borderId="84" xfId="9" applyNumberFormat="1" applyFill="1" applyBorder="1">
      <alignment vertical="center"/>
    </xf>
    <xf numFmtId="0" fontId="32" fillId="0" borderId="0" xfId="0" applyFont="1" applyAlignment="1">
      <alignment vertical="center" wrapText="1"/>
    </xf>
    <xf numFmtId="176" fontId="8" fillId="3" borderId="0" xfId="1" quotePrefix="1" applyNumberFormat="1" applyFont="1" applyFill="1" applyAlignment="1" applyProtection="1">
      <alignment horizontal="center" vertical="center"/>
      <protection locked="0"/>
    </xf>
    <xf numFmtId="0" fontId="29" fillId="0" borderId="0" xfId="1" applyFont="1" applyAlignment="1" applyProtection="1">
      <alignment horizontal="left" vertical="center"/>
      <protection locked="0"/>
    </xf>
    <xf numFmtId="0" fontId="8" fillId="0" borderId="0" xfId="1" quotePrefix="1" applyFont="1" applyAlignment="1" applyProtection="1">
      <alignment horizontal="center" vertical="center"/>
      <protection locked="0"/>
    </xf>
    <xf numFmtId="177" fontId="8" fillId="0" borderId="0" xfId="1" quotePrefix="1" applyNumberFormat="1" applyFont="1" applyAlignment="1">
      <alignment horizontal="center" vertical="center"/>
    </xf>
    <xf numFmtId="176" fontId="29" fillId="0" borderId="0" xfId="1" applyNumberFormat="1" applyFont="1" applyAlignment="1" applyProtection="1">
      <alignment horizontal="center" vertical="center"/>
      <protection locked="0"/>
    </xf>
    <xf numFmtId="0" fontId="33" fillId="3" borderId="0" xfId="0" applyFont="1" applyFill="1" applyProtection="1">
      <alignment vertical="center"/>
      <protection locked="0"/>
    </xf>
    <xf numFmtId="0" fontId="33" fillId="0" borderId="0" xfId="0" applyFont="1" applyProtection="1">
      <alignment vertical="center"/>
      <protection locked="0"/>
    </xf>
    <xf numFmtId="0" fontId="33" fillId="0" borderId="0" xfId="0" applyFont="1">
      <alignment vertical="center"/>
    </xf>
    <xf numFmtId="0" fontId="34" fillId="3" borderId="0" xfId="3" applyFont="1" applyFill="1" applyAlignment="1" applyProtection="1">
      <protection locked="0"/>
    </xf>
    <xf numFmtId="0" fontId="7" fillId="3" borderId="0" xfId="3" applyFont="1" applyFill="1" applyAlignment="1" applyProtection="1">
      <protection locked="0"/>
    </xf>
    <xf numFmtId="0" fontId="10" fillId="3" borderId="1" xfId="1" applyFont="1" applyFill="1" applyBorder="1" applyProtection="1">
      <alignment vertical="center"/>
      <protection locked="0"/>
    </xf>
    <xf numFmtId="0" fontId="10" fillId="3" borderId="59" xfId="1" applyFont="1" applyFill="1" applyBorder="1" applyProtection="1">
      <alignment vertical="center"/>
      <protection locked="0"/>
    </xf>
    <xf numFmtId="0" fontId="10" fillId="3" borderId="1" xfId="4" applyFont="1" applyFill="1" applyBorder="1" applyProtection="1">
      <protection locked="0"/>
    </xf>
    <xf numFmtId="0" fontId="10" fillId="3" borderId="59" xfId="1" applyFont="1" applyFill="1" applyBorder="1" applyAlignment="1" applyProtection="1">
      <alignment horizontal="left" vertical="center"/>
      <protection locked="0"/>
    </xf>
    <xf numFmtId="0" fontId="10" fillId="3" borderId="64" xfId="1" applyFont="1" applyFill="1" applyBorder="1" applyProtection="1">
      <alignment vertical="center"/>
      <protection locked="0"/>
    </xf>
    <xf numFmtId="0" fontId="9" fillId="3" borderId="0" xfId="1" applyFont="1" applyFill="1" applyProtection="1">
      <alignment vertical="center"/>
      <protection locked="0"/>
    </xf>
    <xf numFmtId="0" fontId="33" fillId="3" borderId="0" xfId="0" applyFont="1" applyFill="1" applyAlignment="1" applyProtection="1">
      <alignment horizontal="right" vertical="center"/>
      <protection locked="0"/>
    </xf>
    <xf numFmtId="0" fontId="35" fillId="3" borderId="0" xfId="0" applyFont="1" applyFill="1" applyProtection="1">
      <alignment vertical="center"/>
      <protection locked="0"/>
    </xf>
    <xf numFmtId="0" fontId="33" fillId="3" borderId="0" xfId="0" applyFont="1" applyFill="1">
      <alignment vertical="center"/>
    </xf>
    <xf numFmtId="0" fontId="8" fillId="3" borderId="0" xfId="1" applyFont="1" applyFill="1" applyAlignment="1" applyProtection="1">
      <alignment horizontal="left" vertical="center"/>
      <protection locked="0"/>
    </xf>
    <xf numFmtId="0" fontId="36" fillId="6" borderId="0" xfId="5" applyFont="1" applyFill="1" applyProtection="1">
      <alignment vertical="center"/>
      <protection locked="0"/>
    </xf>
    <xf numFmtId="0" fontId="8" fillId="6" borderId="0" xfId="5" applyFont="1" applyFill="1" applyProtection="1">
      <alignment vertical="center"/>
      <protection locked="0"/>
    </xf>
    <xf numFmtId="0" fontId="9" fillId="6" borderId="0" xfId="5" applyFont="1" applyFill="1" applyProtection="1">
      <alignment vertical="center"/>
      <protection locked="0"/>
    </xf>
    <xf numFmtId="0" fontId="10" fillId="6" borderId="0" xfId="5" applyFont="1" applyFill="1" applyProtection="1">
      <alignment vertical="center"/>
      <protection locked="0"/>
    </xf>
    <xf numFmtId="0" fontId="10" fillId="3" borderId="0" xfId="5" applyFont="1" applyFill="1" applyProtection="1">
      <alignment vertical="center"/>
      <protection locked="0"/>
    </xf>
    <xf numFmtId="0" fontId="37" fillId="6" borderId="0" xfId="5" applyFont="1" applyFill="1" applyAlignment="1" applyProtection="1">
      <alignment horizontal="left" vertical="center"/>
      <protection locked="0"/>
    </xf>
    <xf numFmtId="0" fontId="38" fillId="6" borderId="0" xfId="5" applyFont="1" applyFill="1" applyProtection="1">
      <alignment vertical="center"/>
      <protection locked="0"/>
    </xf>
    <xf numFmtId="0" fontId="8" fillId="6" borderId="0" xfId="5" applyFont="1" applyFill="1" applyAlignment="1" applyProtection="1">
      <alignment horizontal="right" vertical="center"/>
      <protection locked="0"/>
    </xf>
    <xf numFmtId="0" fontId="38" fillId="3" borderId="0" xfId="1" applyFont="1" applyFill="1" applyProtection="1">
      <alignment vertical="center"/>
      <protection locked="0"/>
    </xf>
    <xf numFmtId="0" fontId="9" fillId="6" borderId="4" xfId="5" applyFont="1" applyFill="1" applyBorder="1" applyProtection="1">
      <alignment vertical="center"/>
      <protection locked="0"/>
    </xf>
    <xf numFmtId="0" fontId="9" fillId="6" borderId="5" xfId="5" applyFont="1" applyFill="1" applyBorder="1" applyProtection="1">
      <alignment vertical="center"/>
      <protection locked="0"/>
    </xf>
    <xf numFmtId="0" fontId="9" fillId="3" borderId="5" xfId="1" applyFont="1" applyFill="1" applyBorder="1" applyProtection="1">
      <alignment vertical="center"/>
      <protection locked="0"/>
    </xf>
    <xf numFmtId="0" fontId="9" fillId="6" borderId="81" xfId="5" applyFont="1" applyFill="1" applyBorder="1" applyProtection="1">
      <alignment vertical="center"/>
      <protection locked="0"/>
    </xf>
    <xf numFmtId="0" fontId="9" fillId="6" borderId="35" xfId="5" applyFont="1" applyFill="1" applyBorder="1" applyProtection="1">
      <alignment vertical="center"/>
      <protection locked="0"/>
    </xf>
    <xf numFmtId="0" fontId="9" fillId="6" borderId="82" xfId="5" applyFont="1" applyFill="1" applyBorder="1" applyProtection="1">
      <alignment vertical="center"/>
      <protection locked="0"/>
    </xf>
    <xf numFmtId="0" fontId="9" fillId="3" borderId="35" xfId="1" applyFont="1" applyFill="1" applyBorder="1" applyProtection="1">
      <alignment vertical="center"/>
      <protection locked="0"/>
    </xf>
    <xf numFmtId="0" fontId="33" fillId="3" borderId="82" xfId="0" applyFont="1" applyFill="1" applyBorder="1" applyProtection="1">
      <alignment vertical="center"/>
      <protection locked="0"/>
    </xf>
    <xf numFmtId="0" fontId="9" fillId="6" borderId="6" xfId="5" applyFont="1" applyFill="1" applyBorder="1" applyProtection="1">
      <alignment vertical="center"/>
      <protection locked="0"/>
    </xf>
    <xf numFmtId="0" fontId="9" fillId="6" borderId="7" xfId="5" applyFont="1" applyFill="1" applyBorder="1" applyProtection="1">
      <alignment vertical="center"/>
      <protection locked="0"/>
    </xf>
    <xf numFmtId="0" fontId="9" fillId="3" borderId="7" xfId="1" applyFont="1" applyFill="1" applyBorder="1" applyProtection="1">
      <alignment vertical="center"/>
      <protection locked="0"/>
    </xf>
    <xf numFmtId="0" fontId="9" fillId="6" borderId="83" xfId="5" applyFont="1" applyFill="1" applyBorder="1" applyProtection="1">
      <alignment vertical="center"/>
      <protection locked="0"/>
    </xf>
    <xf numFmtId="0" fontId="9" fillId="6" borderId="84" xfId="5" applyFont="1" applyFill="1" applyBorder="1" applyProtection="1">
      <alignment vertical="center"/>
      <protection locked="0"/>
    </xf>
    <xf numFmtId="0" fontId="9" fillId="6" borderId="20" xfId="5" applyFont="1" applyFill="1" applyBorder="1" applyProtection="1">
      <alignment vertical="center"/>
      <protection locked="0"/>
    </xf>
    <xf numFmtId="0" fontId="9" fillId="3" borderId="84" xfId="1" applyFont="1" applyFill="1" applyBorder="1" applyProtection="1">
      <alignment vertical="center"/>
      <protection locked="0"/>
    </xf>
    <xf numFmtId="0" fontId="33" fillId="3" borderId="20" xfId="0" applyFont="1" applyFill="1" applyBorder="1" applyProtection="1">
      <alignment vertical="center"/>
      <protection locked="0"/>
    </xf>
    <xf numFmtId="0" fontId="9" fillId="0" borderId="0" xfId="5" applyFont="1" applyBorder="1" applyProtection="1">
      <alignment vertical="center"/>
      <protection locked="0"/>
    </xf>
    <xf numFmtId="0" fontId="9" fillId="0" borderId="0" xfId="1" applyFont="1">
      <alignment vertical="center"/>
    </xf>
    <xf numFmtId="0" fontId="29" fillId="9" borderId="8" xfId="1" applyFont="1" applyFill="1" applyBorder="1" applyProtection="1">
      <alignment vertical="center"/>
      <protection locked="0"/>
    </xf>
    <xf numFmtId="0" fontId="35" fillId="9" borderId="2" xfId="0" applyFont="1" applyFill="1" applyBorder="1">
      <alignment vertical="center"/>
    </xf>
    <xf numFmtId="0" fontId="35" fillId="9" borderId="3" xfId="0" applyFont="1" applyFill="1" applyBorder="1">
      <alignment vertical="center"/>
    </xf>
    <xf numFmtId="176" fontId="8" fillId="3" borderId="91" xfId="1" applyNumberFormat="1" applyFont="1" applyFill="1" applyBorder="1" applyAlignment="1" applyProtection="1">
      <alignment horizontal="center" vertical="center"/>
      <protection locked="0"/>
    </xf>
    <xf numFmtId="0" fontId="29" fillId="3" borderId="8" xfId="1" applyFont="1" applyFill="1" applyBorder="1" applyProtection="1">
      <alignment vertical="center"/>
      <protection locked="0"/>
    </xf>
    <xf numFmtId="0" fontId="35" fillId="3" borderId="2" xfId="0" applyFont="1" applyFill="1" applyBorder="1">
      <alignment vertical="center"/>
    </xf>
    <xf numFmtId="0" fontId="35" fillId="3" borderId="3" xfId="0" applyFont="1" applyFill="1" applyBorder="1">
      <alignment vertical="center"/>
    </xf>
    <xf numFmtId="0" fontId="40" fillId="3" borderId="0" xfId="1" applyFont="1" applyFill="1" applyProtection="1">
      <alignment vertical="center"/>
      <protection locked="0"/>
    </xf>
    <xf numFmtId="0" fontId="29" fillId="9" borderId="2" xfId="1" applyFont="1" applyFill="1" applyBorder="1" applyProtection="1">
      <alignment vertical="center"/>
      <protection locked="0"/>
    </xf>
    <xf numFmtId="0" fontId="29" fillId="9" borderId="3" xfId="1" applyFont="1" applyFill="1" applyBorder="1" applyProtection="1">
      <alignment vertical="center"/>
      <protection locked="0"/>
    </xf>
    <xf numFmtId="0" fontId="29" fillId="0" borderId="86" xfId="0" applyFont="1" applyBorder="1" applyAlignment="1">
      <alignment horizontal="left" vertical="center"/>
    </xf>
    <xf numFmtId="0" fontId="29" fillId="0" borderId="2" xfId="0" applyFont="1" applyBorder="1" applyAlignment="1">
      <alignment horizontal="left" vertical="center"/>
    </xf>
    <xf numFmtId="0" fontId="29" fillId="0" borderId="3" xfId="0" applyFont="1" applyBorder="1" applyAlignment="1">
      <alignment horizontal="left" vertical="center"/>
    </xf>
    <xf numFmtId="0" fontId="8" fillId="3" borderId="9" xfId="1" applyFont="1" applyFill="1" applyBorder="1" applyAlignment="1" applyProtection="1">
      <alignment horizontal="center" vertical="center"/>
      <protection locked="0"/>
    </xf>
    <xf numFmtId="0" fontId="29" fillId="0" borderId="8" xfId="1" applyFont="1" applyBorder="1" applyAlignment="1" applyProtection="1">
      <alignment horizontal="center" vertical="center"/>
      <protection locked="0"/>
    </xf>
    <xf numFmtId="0" fontId="29" fillId="0" borderId="2" xfId="1" applyFont="1" applyBorder="1" applyAlignment="1" applyProtection="1">
      <alignment horizontal="center" vertical="center"/>
      <protection locked="0"/>
    </xf>
    <xf numFmtId="0" fontId="29" fillId="0" borderId="3" xfId="1" applyFont="1" applyBorder="1" applyAlignment="1" applyProtection="1">
      <alignment horizontal="center" vertical="center"/>
      <protection locked="0"/>
    </xf>
    <xf numFmtId="0" fontId="29" fillId="0" borderId="8" xfId="1" quotePrefix="1" applyFont="1" applyBorder="1" applyAlignment="1" applyProtection="1">
      <alignment horizontal="center" vertical="center"/>
      <protection locked="0"/>
    </xf>
    <xf numFmtId="0" fontId="29" fillId="0" borderId="3" xfId="1" quotePrefix="1" applyFont="1" applyBorder="1" applyAlignment="1" applyProtection="1">
      <alignment horizontal="center" vertical="center"/>
      <protection locked="0"/>
    </xf>
    <xf numFmtId="176" fontId="29" fillId="0" borderId="8" xfId="1" quotePrefix="1" applyNumberFormat="1" applyFont="1" applyBorder="1" applyAlignment="1">
      <alignment horizontal="center" vertical="center"/>
    </xf>
    <xf numFmtId="176" fontId="29" fillId="0" borderId="3" xfId="1" quotePrefix="1" applyNumberFormat="1" applyFont="1" applyBorder="1" applyAlignment="1">
      <alignment horizontal="center" vertical="center"/>
    </xf>
    <xf numFmtId="0" fontId="8" fillId="3" borderId="8" xfId="1" applyFont="1" applyFill="1" applyBorder="1" applyAlignment="1" applyProtection="1">
      <alignment horizontal="center" vertical="center"/>
      <protection locked="0"/>
    </xf>
    <xf numFmtId="0" fontId="8" fillId="3" borderId="2" xfId="1" applyFont="1" applyFill="1" applyBorder="1" applyAlignment="1" applyProtection="1">
      <alignment horizontal="center" vertical="center"/>
      <protection locked="0"/>
    </xf>
    <xf numFmtId="0" fontId="8" fillId="3" borderId="3" xfId="1" applyFont="1" applyFill="1" applyBorder="1" applyAlignment="1" applyProtection="1">
      <alignment horizontal="center" vertical="center"/>
      <protection locked="0"/>
    </xf>
    <xf numFmtId="177" fontId="29" fillId="9" borderId="8" xfId="1" quotePrefix="1" applyNumberFormat="1" applyFont="1" applyFill="1" applyBorder="1" applyAlignment="1">
      <alignment horizontal="center" vertical="center"/>
    </xf>
    <xf numFmtId="177" fontId="29" fillId="9" borderId="3" xfId="1" quotePrefix="1" applyNumberFormat="1" applyFont="1" applyFill="1" applyBorder="1" applyAlignment="1">
      <alignment horizontal="center" vertical="center"/>
    </xf>
    <xf numFmtId="0" fontId="29" fillId="9" borderId="8" xfId="1" applyFont="1" applyFill="1" applyBorder="1" applyAlignment="1" applyProtection="1">
      <alignment horizontal="center" vertical="center"/>
      <protection locked="0"/>
    </xf>
    <xf numFmtId="0" fontId="29" fillId="9" borderId="2" xfId="1" applyFont="1" applyFill="1" applyBorder="1" applyAlignment="1" applyProtection="1">
      <alignment horizontal="center" vertical="center"/>
      <protection locked="0"/>
    </xf>
    <xf numFmtId="0" fontId="29" fillId="9" borderId="3" xfId="1" applyFont="1" applyFill="1" applyBorder="1" applyAlignment="1" applyProtection="1">
      <alignment horizontal="center" vertical="center"/>
      <protection locked="0"/>
    </xf>
    <xf numFmtId="179" fontId="29" fillId="9" borderId="8" xfId="1" applyNumberFormat="1" applyFont="1" applyFill="1" applyBorder="1" applyAlignment="1" applyProtection="1">
      <alignment horizontal="left" vertical="center"/>
      <protection locked="0"/>
    </xf>
    <xf numFmtId="179" fontId="29" fillId="9" borderId="2" xfId="1" applyNumberFormat="1" applyFont="1" applyFill="1" applyBorder="1" applyAlignment="1" applyProtection="1">
      <alignment horizontal="left" vertical="center"/>
      <protection locked="0"/>
    </xf>
    <xf numFmtId="179" fontId="29" fillId="9" borderId="3" xfId="1" applyNumberFormat="1" applyFont="1" applyFill="1" applyBorder="1" applyAlignment="1" applyProtection="1">
      <alignment horizontal="left" vertical="center"/>
      <protection locked="0"/>
    </xf>
    <xf numFmtId="0" fontId="29" fillId="9" borderId="8" xfId="1" quotePrefix="1" applyFont="1" applyFill="1" applyBorder="1" applyAlignment="1" applyProtection="1">
      <alignment horizontal="center" vertical="center"/>
      <protection locked="0"/>
    </xf>
    <xf numFmtId="0" fontId="29" fillId="9" borderId="3" xfId="1" quotePrefix="1" applyFont="1" applyFill="1" applyBorder="1" applyAlignment="1" applyProtection="1">
      <alignment horizontal="center" vertical="center"/>
      <protection locked="0"/>
    </xf>
    <xf numFmtId="177" fontId="29" fillId="0" borderId="8" xfId="1" quotePrefix="1" applyNumberFormat="1" applyFont="1" applyBorder="1" applyAlignment="1">
      <alignment horizontal="center" vertical="center"/>
    </xf>
    <xf numFmtId="177" fontId="29" fillId="0" borderId="3" xfId="1" quotePrefix="1" applyNumberFormat="1" applyFont="1" applyBorder="1" applyAlignment="1">
      <alignment horizontal="center" vertical="center"/>
    </xf>
    <xf numFmtId="0" fontId="15" fillId="2" borderId="0" xfId="5" applyFont="1" applyFill="1" applyAlignment="1" applyProtection="1">
      <alignment horizontal="center" vertical="center"/>
      <protection locked="0"/>
    </xf>
    <xf numFmtId="176" fontId="29" fillId="9" borderId="8" xfId="1" quotePrefix="1" applyNumberFormat="1" applyFont="1" applyFill="1" applyBorder="1" applyAlignment="1">
      <alignment horizontal="center" vertical="center"/>
    </xf>
    <xf numFmtId="176" fontId="29" fillId="9" borderId="3" xfId="1" quotePrefix="1" applyNumberFormat="1" applyFont="1" applyFill="1" applyBorder="1" applyAlignment="1">
      <alignment horizontal="center" vertical="center"/>
    </xf>
    <xf numFmtId="176" fontId="29" fillId="0" borderId="8" xfId="1" quotePrefix="1" applyNumberFormat="1" applyFont="1" applyBorder="1" applyAlignment="1" applyProtection="1">
      <alignment horizontal="center" vertical="center"/>
      <protection locked="0"/>
    </xf>
    <xf numFmtId="176" fontId="29" fillId="0" borderId="3" xfId="1" quotePrefix="1" applyNumberFormat="1" applyFont="1" applyBorder="1" applyAlignment="1" applyProtection="1">
      <alignment horizontal="center" vertical="center"/>
      <protection locked="0"/>
    </xf>
    <xf numFmtId="176" fontId="29" fillId="9" borderId="87" xfId="1" quotePrefix="1" applyNumberFormat="1" applyFont="1" applyFill="1" applyBorder="1" applyAlignment="1" applyProtection="1">
      <alignment horizontal="center" vertical="center"/>
      <protection locked="0"/>
    </xf>
    <xf numFmtId="176" fontId="29" fillId="9" borderId="25" xfId="1" quotePrefix="1" applyNumberFormat="1" applyFont="1" applyFill="1" applyBorder="1" applyAlignment="1" applyProtection="1">
      <alignment horizontal="center" vertical="center"/>
      <protection locked="0"/>
    </xf>
    <xf numFmtId="176" fontId="29" fillId="3" borderId="85" xfId="1" quotePrefix="1" applyNumberFormat="1" applyFont="1" applyFill="1" applyBorder="1" applyAlignment="1" applyProtection="1">
      <alignment horizontal="center" vertical="center"/>
      <protection locked="0"/>
    </xf>
    <xf numFmtId="176" fontId="29" fillId="3" borderId="87" xfId="1" quotePrefix="1" applyNumberFormat="1" applyFont="1" applyFill="1" applyBorder="1" applyAlignment="1" applyProtection="1">
      <alignment horizontal="center" vertical="center"/>
      <protection locked="0"/>
    </xf>
    <xf numFmtId="176" fontId="29" fillId="3" borderId="25" xfId="1" quotePrefix="1" applyNumberFormat="1" applyFont="1" applyFill="1" applyBorder="1" applyAlignment="1" applyProtection="1">
      <alignment horizontal="center" vertical="center"/>
      <protection locked="0"/>
    </xf>
    <xf numFmtId="176" fontId="29" fillId="12" borderId="8" xfId="1" applyNumberFormat="1" applyFont="1" applyFill="1" applyBorder="1" applyAlignment="1" applyProtection="1">
      <alignment horizontal="center" vertical="center"/>
      <protection locked="0"/>
    </xf>
    <xf numFmtId="176" fontId="29" fillId="12" borderId="3" xfId="1" applyNumberFormat="1" applyFont="1" applyFill="1" applyBorder="1" applyAlignment="1" applyProtection="1">
      <alignment horizontal="center" vertical="center"/>
      <protection locked="0"/>
    </xf>
    <xf numFmtId="176" fontId="29" fillId="12" borderId="8" xfId="1" quotePrefix="1" applyNumberFormat="1" applyFont="1" applyFill="1" applyBorder="1" applyAlignment="1" applyProtection="1">
      <alignment horizontal="center" vertical="center"/>
      <protection locked="0"/>
    </xf>
    <xf numFmtId="176" fontId="29" fillId="12" borderId="3" xfId="1" quotePrefix="1" applyNumberFormat="1" applyFont="1" applyFill="1" applyBorder="1" applyAlignment="1" applyProtection="1">
      <alignment horizontal="center" vertical="center"/>
      <protection locked="0"/>
    </xf>
    <xf numFmtId="177" fontId="8" fillId="9" borderId="87" xfId="1" quotePrefix="1" applyNumberFormat="1" applyFont="1" applyFill="1" applyBorder="1" applyAlignment="1">
      <alignment horizontal="center" vertical="center"/>
    </xf>
    <xf numFmtId="177" fontId="8" fillId="9" borderId="25" xfId="1" quotePrefix="1" applyNumberFormat="1" applyFont="1" applyFill="1" applyBorder="1" applyAlignment="1">
      <alignment horizontal="center" vertical="center"/>
    </xf>
    <xf numFmtId="0" fontId="8" fillId="3" borderId="87" xfId="1" quotePrefix="1" applyFont="1" applyFill="1" applyBorder="1" applyAlignment="1" applyProtection="1">
      <alignment horizontal="center" vertical="center"/>
      <protection locked="0"/>
    </xf>
    <xf numFmtId="0" fontId="8" fillId="3" borderId="25" xfId="1" quotePrefix="1" applyFont="1" applyFill="1" applyBorder="1" applyAlignment="1" applyProtection="1">
      <alignment horizontal="center" vertical="center"/>
      <protection locked="0"/>
    </xf>
    <xf numFmtId="0" fontId="8" fillId="9" borderId="87" xfId="1" quotePrefix="1" applyFont="1" applyFill="1" applyBorder="1" applyAlignment="1" applyProtection="1">
      <alignment horizontal="center" vertical="center"/>
      <protection locked="0"/>
    </xf>
    <xf numFmtId="0" fontId="8" fillId="9" borderId="25" xfId="1" quotePrefix="1" applyFont="1" applyFill="1" applyBorder="1" applyAlignment="1" applyProtection="1">
      <alignment horizontal="center" vertical="center"/>
      <protection locked="0"/>
    </xf>
    <xf numFmtId="0" fontId="29" fillId="9" borderId="87" xfId="1" applyFont="1" applyFill="1" applyBorder="1" applyAlignment="1" applyProtection="1">
      <alignment horizontal="left" vertical="center"/>
      <protection locked="0"/>
    </xf>
    <xf numFmtId="0" fontId="29" fillId="9" borderId="26" xfId="1" applyFont="1" applyFill="1" applyBorder="1" applyAlignment="1" applyProtection="1">
      <alignment horizontal="left" vertical="center"/>
      <protection locked="0"/>
    </xf>
    <xf numFmtId="0" fontId="29" fillId="9" borderId="25" xfId="1" applyFont="1" applyFill="1" applyBorder="1" applyAlignment="1" applyProtection="1">
      <alignment horizontal="left" vertical="center"/>
      <protection locked="0"/>
    </xf>
    <xf numFmtId="177" fontId="8" fillId="3" borderId="85" xfId="1" quotePrefix="1" applyNumberFormat="1" applyFont="1" applyFill="1" applyBorder="1" applyAlignment="1">
      <alignment horizontal="center" vertical="center"/>
    </xf>
    <xf numFmtId="0" fontId="29" fillId="3" borderId="87" xfId="1" applyFont="1" applyFill="1" applyBorder="1" applyAlignment="1" applyProtection="1">
      <alignment horizontal="left" vertical="center"/>
      <protection locked="0"/>
    </xf>
    <xf numFmtId="0" fontId="29" fillId="3" borderId="26" xfId="1" applyFont="1" applyFill="1" applyBorder="1" applyAlignment="1" applyProtection="1">
      <alignment horizontal="left" vertical="center"/>
      <protection locked="0"/>
    </xf>
    <xf numFmtId="0" fontId="29" fillId="3" borderId="25" xfId="1" applyFont="1" applyFill="1" applyBorder="1" applyAlignment="1" applyProtection="1">
      <alignment horizontal="left" vertical="center"/>
      <protection locked="0"/>
    </xf>
    <xf numFmtId="176" fontId="29" fillId="0" borderId="91" xfId="1" quotePrefix="1" applyNumberFormat="1" applyFont="1" applyBorder="1" applyAlignment="1" applyProtection="1">
      <alignment horizontal="center" vertical="center"/>
      <protection locked="0"/>
    </xf>
    <xf numFmtId="176" fontId="29" fillId="0" borderId="0" xfId="1" quotePrefix="1" applyNumberFormat="1" applyFont="1" applyAlignment="1" applyProtection="1">
      <alignment horizontal="center" vertical="center"/>
      <protection locked="0"/>
    </xf>
    <xf numFmtId="176" fontId="39" fillId="3" borderId="0" xfId="1" quotePrefix="1" applyNumberFormat="1" applyFont="1" applyFill="1" applyAlignment="1" applyProtection="1">
      <alignment horizontal="center" vertical="center"/>
      <protection locked="0"/>
    </xf>
    <xf numFmtId="176" fontId="29" fillId="9" borderId="85" xfId="1" quotePrefix="1" applyNumberFormat="1" applyFont="1" applyFill="1" applyBorder="1" applyAlignment="1" applyProtection="1">
      <alignment horizontal="center" vertical="center"/>
      <protection locked="0"/>
    </xf>
    <xf numFmtId="176" fontId="29" fillId="0" borderId="35" xfId="1" quotePrefix="1" applyNumberFormat="1" applyFont="1" applyBorder="1" applyAlignment="1" applyProtection="1">
      <alignment horizontal="center" vertical="center"/>
      <protection locked="0"/>
    </xf>
    <xf numFmtId="176" fontId="8" fillId="3" borderId="0" xfId="1" quotePrefix="1" applyNumberFormat="1" applyFont="1" applyFill="1" applyAlignment="1" applyProtection="1">
      <alignment horizontal="center" vertical="center"/>
      <protection locked="0"/>
    </xf>
    <xf numFmtId="176" fontId="29" fillId="3" borderId="0" xfId="1" applyNumberFormat="1" applyFont="1" applyFill="1" applyAlignment="1" applyProtection="1">
      <alignment horizontal="center" vertical="center"/>
      <protection locked="0"/>
    </xf>
    <xf numFmtId="177" fontId="8" fillId="3" borderId="0" xfId="1" quotePrefix="1" applyNumberFormat="1" applyFont="1" applyFill="1" applyAlignment="1">
      <alignment horizontal="center" vertical="center"/>
    </xf>
    <xf numFmtId="0" fontId="39" fillId="3" borderId="0" xfId="1" quotePrefix="1" applyFont="1" applyFill="1" applyAlignment="1" applyProtection="1">
      <alignment horizontal="center" vertical="center"/>
      <protection locked="0"/>
    </xf>
    <xf numFmtId="0" fontId="29" fillId="3" borderId="0" xfId="1" applyFont="1" applyFill="1" applyAlignment="1" applyProtection="1">
      <alignment horizontal="left" vertical="center"/>
      <protection locked="0"/>
    </xf>
    <xf numFmtId="177" fontId="39" fillId="3" borderId="0" xfId="1" quotePrefix="1" applyNumberFormat="1" applyFont="1" applyFill="1" applyAlignment="1">
      <alignment horizontal="center" vertical="center"/>
    </xf>
    <xf numFmtId="0" fontId="39" fillId="3" borderId="0" xfId="1" applyFont="1" applyFill="1" applyAlignment="1" applyProtection="1">
      <alignment horizontal="left" vertical="center"/>
      <protection locked="0"/>
    </xf>
    <xf numFmtId="176" fontId="8" fillId="9" borderId="87" xfId="1" quotePrefix="1" applyNumberFormat="1" applyFont="1" applyFill="1" applyBorder="1" applyAlignment="1" applyProtection="1">
      <alignment horizontal="center" vertical="center"/>
      <protection locked="0"/>
    </xf>
    <xf numFmtId="176" fontId="8" fillId="9" borderId="25" xfId="1" quotePrefix="1" applyNumberFormat="1" applyFont="1" applyFill="1" applyBorder="1" applyAlignment="1" applyProtection="1">
      <alignment horizontal="center" vertical="center"/>
      <protection locked="0"/>
    </xf>
    <xf numFmtId="0" fontId="7" fillId="3" borderId="0" xfId="4" applyFont="1" applyFill="1" applyAlignment="1" applyProtection="1">
      <alignment horizontal="left"/>
      <protection locked="0"/>
    </xf>
    <xf numFmtId="0" fontId="8" fillId="3" borderId="85" xfId="1" applyFont="1" applyFill="1" applyBorder="1" applyAlignment="1" applyProtection="1">
      <alignment horizontal="center" vertical="center"/>
      <protection locked="0"/>
    </xf>
    <xf numFmtId="0" fontId="27" fillId="8" borderId="0" xfId="4" applyFont="1" applyFill="1" applyAlignment="1" applyProtection="1">
      <alignment horizontal="center" vertical="center"/>
      <protection locked="0"/>
    </xf>
    <xf numFmtId="0" fontId="10" fillId="3" borderId="59" xfId="1" applyFont="1" applyFill="1" applyBorder="1" applyAlignment="1" applyProtection="1">
      <alignment horizontal="left" vertical="center"/>
      <protection locked="0"/>
    </xf>
    <xf numFmtId="176" fontId="29" fillId="9" borderId="87" xfId="1" applyNumberFormat="1" applyFont="1" applyFill="1" applyBorder="1" applyAlignment="1" applyProtection="1">
      <alignment horizontal="center" vertical="center"/>
      <protection locked="0"/>
    </xf>
    <xf numFmtId="176" fontId="29" fillId="9" borderId="25" xfId="1" applyNumberFormat="1" applyFont="1" applyFill="1" applyBorder="1" applyAlignment="1" applyProtection="1">
      <alignment horizontal="center" vertical="center"/>
      <protection locked="0"/>
    </xf>
    <xf numFmtId="176" fontId="8" fillId="3" borderId="87" xfId="1" quotePrefix="1" applyNumberFormat="1" applyFont="1" applyFill="1" applyBorder="1" applyAlignment="1" applyProtection="1">
      <alignment horizontal="center" vertical="center"/>
      <protection locked="0"/>
    </xf>
    <xf numFmtId="176" fontId="8" fillId="3" borderId="25" xfId="1" quotePrefix="1" applyNumberFormat="1" applyFont="1" applyFill="1" applyBorder="1" applyAlignment="1" applyProtection="1">
      <alignment horizontal="center" vertical="center"/>
      <protection locked="0"/>
    </xf>
    <xf numFmtId="177" fontId="8" fillId="3" borderId="87" xfId="1" quotePrefix="1" applyNumberFormat="1" applyFont="1" applyFill="1" applyBorder="1" applyAlignment="1">
      <alignment horizontal="center" vertical="center"/>
    </xf>
    <xf numFmtId="177" fontId="8" fillId="3" borderId="25" xfId="1" quotePrefix="1" applyNumberFormat="1" applyFont="1" applyFill="1" applyBorder="1" applyAlignment="1">
      <alignment horizontal="center" vertical="center"/>
    </xf>
    <xf numFmtId="0" fontId="29" fillId="3" borderId="0" xfId="3" applyFont="1" applyFill="1" applyAlignment="1" applyProtection="1">
      <alignment horizontal="left"/>
      <protection locked="0"/>
    </xf>
    <xf numFmtId="0" fontId="29" fillId="3" borderId="0" xfId="4" applyFont="1" applyFill="1" applyAlignment="1" applyProtection="1">
      <alignment horizontal="left"/>
      <protection locked="0"/>
    </xf>
    <xf numFmtId="0" fontId="29" fillId="9" borderId="8" xfId="1" applyFont="1" applyFill="1" applyBorder="1" applyAlignment="1" applyProtection="1">
      <alignment horizontal="left" vertical="center"/>
      <protection locked="0"/>
    </xf>
    <xf numFmtId="0" fontId="29" fillId="9" borderId="2" xfId="1" applyFont="1" applyFill="1" applyBorder="1" applyAlignment="1" applyProtection="1">
      <alignment horizontal="left" vertical="center"/>
      <protection locked="0"/>
    </xf>
    <xf numFmtId="0" fontId="29" fillId="9" borderId="3" xfId="1" applyFont="1" applyFill="1" applyBorder="1" applyAlignment="1" applyProtection="1">
      <alignment horizontal="left" vertical="center"/>
      <protection locked="0"/>
    </xf>
    <xf numFmtId="176" fontId="29" fillId="9" borderId="8" xfId="1" quotePrefix="1" applyNumberFormat="1" applyFont="1" applyFill="1" applyBorder="1" applyAlignment="1" applyProtection="1">
      <alignment horizontal="center" vertical="center"/>
      <protection locked="0"/>
    </xf>
    <xf numFmtId="176" fontId="29" fillId="9" borderId="3" xfId="1" quotePrefix="1" applyNumberFormat="1" applyFont="1" applyFill="1" applyBorder="1" applyAlignment="1" applyProtection="1">
      <alignment horizontal="center" vertical="center"/>
      <protection locked="0"/>
    </xf>
    <xf numFmtId="177" fontId="8" fillId="0" borderId="87" xfId="1" quotePrefix="1" applyNumberFormat="1" applyFont="1" applyBorder="1" applyAlignment="1">
      <alignment horizontal="center" vertical="center"/>
    </xf>
    <xf numFmtId="177" fontId="8" fillId="0" borderId="25" xfId="1" quotePrefix="1" applyNumberFormat="1" applyFont="1" applyBorder="1" applyAlignment="1">
      <alignment horizontal="center" vertical="center"/>
    </xf>
    <xf numFmtId="0" fontId="29" fillId="3" borderId="8" xfId="1" quotePrefix="1" applyFont="1" applyFill="1" applyBorder="1" applyAlignment="1" applyProtection="1">
      <alignment horizontal="center" vertical="center"/>
      <protection locked="0"/>
    </xf>
    <xf numFmtId="0" fontId="29" fillId="3" borderId="88" xfId="1" quotePrefix="1" applyFont="1" applyFill="1" applyBorder="1" applyAlignment="1" applyProtection="1">
      <alignment horizontal="center" vertical="center"/>
      <protection locked="0"/>
    </xf>
    <xf numFmtId="176" fontId="8" fillId="3" borderId="92" xfId="1" quotePrefix="1" applyNumberFormat="1" applyFont="1" applyFill="1" applyBorder="1" applyAlignment="1" applyProtection="1">
      <alignment horizontal="center" vertical="center"/>
      <protection locked="0"/>
    </xf>
    <xf numFmtId="176" fontId="8" fillId="9" borderId="92" xfId="1" quotePrefix="1" applyNumberFormat="1" applyFont="1" applyFill="1" applyBorder="1" applyAlignment="1" applyProtection="1">
      <alignment horizontal="center" vertical="center"/>
      <protection locked="0"/>
    </xf>
    <xf numFmtId="0" fontId="29" fillId="3" borderId="8" xfId="1" applyFont="1" applyFill="1" applyBorder="1" applyProtection="1">
      <alignment vertical="center"/>
      <protection locked="0"/>
    </xf>
    <xf numFmtId="0" fontId="29" fillId="3" borderId="2" xfId="1" applyFont="1" applyFill="1" applyBorder="1" applyProtection="1">
      <alignment vertical="center"/>
      <protection locked="0"/>
    </xf>
    <xf numFmtId="0" fontId="29" fillId="3" borderId="3" xfId="1" applyFont="1" applyFill="1" applyBorder="1" applyProtection="1">
      <alignment vertical="center"/>
      <protection locked="0"/>
    </xf>
    <xf numFmtId="0" fontId="29" fillId="3" borderId="3" xfId="1" quotePrefix="1" applyFont="1" applyFill="1" applyBorder="1" applyAlignment="1" applyProtection="1">
      <alignment horizontal="center" vertical="center"/>
      <protection locked="0"/>
    </xf>
    <xf numFmtId="177" fontId="8" fillId="3" borderId="88" xfId="1" quotePrefix="1" applyNumberFormat="1" applyFont="1" applyFill="1" applyBorder="1" applyAlignment="1">
      <alignment horizontal="center" vertical="center"/>
    </xf>
    <xf numFmtId="0" fontId="29" fillId="9" borderId="8" xfId="1" applyFont="1" applyFill="1" applyBorder="1" applyProtection="1">
      <alignment vertical="center"/>
      <protection locked="0"/>
    </xf>
    <xf numFmtId="0" fontId="29" fillId="9" borderId="2" xfId="1" applyFont="1" applyFill="1" applyBorder="1" applyProtection="1">
      <alignment vertical="center"/>
      <protection locked="0"/>
    </xf>
    <xf numFmtId="0" fontId="29" fillId="9" borderId="3" xfId="1" applyFont="1" applyFill="1" applyBorder="1" applyProtection="1">
      <alignment vertical="center"/>
      <protection locked="0"/>
    </xf>
    <xf numFmtId="176" fontId="29" fillId="3" borderId="87" xfId="1" applyNumberFormat="1" applyFont="1" applyFill="1" applyBorder="1" applyAlignment="1" applyProtection="1">
      <alignment horizontal="center" vertical="center"/>
      <protection locked="0"/>
    </xf>
    <xf numFmtId="176" fontId="29" fillId="3" borderId="25" xfId="1" applyNumberFormat="1" applyFont="1" applyFill="1" applyBorder="1" applyAlignment="1" applyProtection="1">
      <alignment horizontal="center" vertical="center"/>
      <protection locked="0"/>
    </xf>
    <xf numFmtId="0" fontId="29" fillId="9" borderId="88" xfId="1" quotePrefix="1" applyFont="1" applyFill="1" applyBorder="1" applyAlignment="1" applyProtection="1">
      <alignment horizontal="center" vertical="center"/>
      <protection locked="0"/>
    </xf>
    <xf numFmtId="177" fontId="8" fillId="9" borderId="94" xfId="1" quotePrefix="1" applyNumberFormat="1" applyFont="1" applyFill="1" applyBorder="1" applyAlignment="1">
      <alignment horizontal="center" vertical="center"/>
    </xf>
    <xf numFmtId="177" fontId="8" fillId="9" borderId="93" xfId="1" quotePrefix="1" applyNumberFormat="1" applyFont="1" applyFill="1" applyBorder="1" applyAlignment="1">
      <alignment horizontal="center" vertical="center"/>
    </xf>
    <xf numFmtId="177" fontId="8" fillId="9" borderId="89" xfId="1" quotePrefix="1" applyNumberFormat="1" applyFont="1" applyFill="1" applyBorder="1" applyAlignment="1">
      <alignment horizontal="center" vertical="center"/>
    </xf>
    <xf numFmtId="177" fontId="8" fillId="9" borderId="90" xfId="1" quotePrefix="1" applyNumberFormat="1" applyFont="1" applyFill="1" applyBorder="1" applyAlignment="1">
      <alignment horizontal="center" vertical="center"/>
    </xf>
    <xf numFmtId="0" fontId="8" fillId="3" borderId="0" xfId="1" quotePrefix="1" applyFont="1" applyFill="1" applyAlignment="1" applyProtection="1">
      <alignment horizontal="center" vertical="center"/>
      <protection locked="0"/>
    </xf>
    <xf numFmtId="0" fontId="19" fillId="0" borderId="63" xfId="0" applyFont="1" applyBorder="1" applyAlignment="1" applyProtection="1">
      <alignment horizontal="left" vertical="center"/>
      <protection locked="0"/>
    </xf>
    <xf numFmtId="0" fontId="0" fillId="0" borderId="64" xfId="0" applyBorder="1" applyAlignment="1">
      <alignment horizontal="left" vertical="center"/>
    </xf>
    <xf numFmtId="0" fontId="0" fillId="0" borderId="66" xfId="0" applyBorder="1" applyAlignment="1">
      <alignment horizontal="left" vertical="center"/>
    </xf>
    <xf numFmtId="0" fontId="0" fillId="0" borderId="71" xfId="0" applyBorder="1" applyAlignment="1">
      <alignment horizontal="left" vertical="center"/>
    </xf>
    <xf numFmtId="0" fontId="0" fillId="0" borderId="0" xfId="0" applyAlignment="1">
      <alignment horizontal="left" vertical="center"/>
    </xf>
    <xf numFmtId="0" fontId="0" fillId="0" borderId="72" xfId="0" applyBorder="1" applyAlignment="1">
      <alignment horizontal="left" vertical="center"/>
    </xf>
    <xf numFmtId="0" fontId="0" fillId="0" borderId="58" xfId="0" applyBorder="1" applyAlignment="1">
      <alignment horizontal="left" vertical="center"/>
    </xf>
    <xf numFmtId="0" fontId="0" fillId="0" borderId="59" xfId="0" applyBorder="1" applyAlignment="1">
      <alignment horizontal="left" vertical="center"/>
    </xf>
    <xf numFmtId="0" fontId="0" fillId="0" borderId="60" xfId="0" applyBorder="1" applyAlignment="1">
      <alignment horizontal="left" vertical="center"/>
    </xf>
    <xf numFmtId="0" fontId="19" fillId="0" borderId="73" xfId="0" quotePrefix="1" applyFont="1" applyBorder="1" applyAlignment="1" applyProtection="1">
      <alignment vertical="center" wrapText="1"/>
      <protection locked="0"/>
    </xf>
    <xf numFmtId="0" fontId="0" fillId="0" borderId="74" xfId="0" applyBorder="1" applyAlignment="1">
      <alignment vertical="center" wrapText="1"/>
    </xf>
    <xf numFmtId="0" fontId="0" fillId="0" borderId="75" xfId="0" applyBorder="1" applyAlignment="1">
      <alignment vertical="center" wrapText="1"/>
    </xf>
    <xf numFmtId="0" fontId="0" fillId="0" borderId="58" xfId="0" applyBorder="1" applyAlignment="1">
      <alignment vertical="center" wrapText="1"/>
    </xf>
    <xf numFmtId="0" fontId="0" fillId="0" borderId="59" xfId="0" applyBorder="1" applyAlignment="1">
      <alignment vertical="center" wrapText="1"/>
    </xf>
    <xf numFmtId="0" fontId="0" fillId="0" borderId="77" xfId="0" applyBorder="1" applyAlignment="1">
      <alignment vertical="center" wrapText="1"/>
    </xf>
    <xf numFmtId="0" fontId="19" fillId="0" borderId="73" xfId="0" applyFont="1" applyBorder="1" applyAlignment="1" applyProtection="1">
      <alignment vertical="center" wrapText="1"/>
      <protection locked="0"/>
    </xf>
    <xf numFmtId="0" fontId="19" fillId="3" borderId="78" xfId="0" applyFont="1" applyFill="1" applyBorder="1" applyAlignment="1">
      <alignment vertical="center" shrinkToFit="1"/>
    </xf>
    <xf numFmtId="0" fontId="0" fillId="3" borderId="79" xfId="0" applyFill="1" applyBorder="1" applyAlignment="1">
      <alignment vertical="center" shrinkToFit="1"/>
    </xf>
    <xf numFmtId="0" fontId="19" fillId="3" borderId="79" xfId="0" applyFont="1" applyFill="1" applyBorder="1" applyProtection="1">
      <alignment vertical="center"/>
      <protection locked="0"/>
    </xf>
    <xf numFmtId="0" fontId="0" fillId="3" borderId="79" xfId="0" applyFill="1" applyBorder="1" applyProtection="1">
      <alignment vertical="center"/>
      <protection locked="0"/>
    </xf>
    <xf numFmtId="0" fontId="0" fillId="3" borderId="80" xfId="0" applyFill="1" applyBorder="1" applyProtection="1">
      <alignment vertical="center"/>
      <protection locked="0"/>
    </xf>
    <xf numFmtId="0" fontId="19" fillId="0" borderId="63" xfId="0" applyFont="1" applyBorder="1" applyAlignment="1" applyProtection="1">
      <alignment vertical="center" wrapText="1"/>
      <protection locked="0"/>
    </xf>
    <xf numFmtId="0" fontId="0" fillId="0" borderId="65" xfId="0" applyBorder="1" applyAlignment="1">
      <alignment vertical="center" wrapText="1"/>
    </xf>
    <xf numFmtId="0" fontId="0" fillId="0" borderId="69" xfId="0" applyBorder="1" applyAlignment="1">
      <alignment vertical="center" wrapText="1"/>
    </xf>
    <xf numFmtId="0" fontId="0" fillId="0" borderId="70" xfId="0" applyBorder="1" applyAlignment="1">
      <alignment vertical="center" wrapText="1"/>
    </xf>
    <xf numFmtId="0" fontId="19" fillId="0" borderId="62" xfId="0" applyFont="1" applyBorder="1" applyProtection="1">
      <alignment vertical="center"/>
      <protection locked="0"/>
    </xf>
    <xf numFmtId="0" fontId="0" fillId="0" borderId="68" xfId="0" applyBorder="1">
      <alignment vertical="center"/>
    </xf>
    <xf numFmtId="0" fontId="0" fillId="0" borderId="54" xfId="0" applyBorder="1">
      <alignment vertical="center"/>
    </xf>
    <xf numFmtId="0" fontId="19" fillId="0" borderId="61" xfId="0" applyFont="1" applyBorder="1" applyAlignment="1">
      <alignment horizontal="center" vertical="center"/>
    </xf>
    <xf numFmtId="0" fontId="0" fillId="0" borderId="67" xfId="0" applyBorder="1" applyAlignment="1">
      <alignment horizontal="center" vertical="center"/>
    </xf>
    <xf numFmtId="0" fontId="0" fillId="0" borderId="76" xfId="0" applyBorder="1" applyAlignment="1">
      <alignment horizontal="center" vertical="center"/>
    </xf>
    <xf numFmtId="0" fontId="19" fillId="0" borderId="62" xfId="0" applyFont="1" applyBorder="1" applyAlignment="1" applyProtection="1">
      <alignment horizontal="center" vertical="center"/>
      <protection locked="0"/>
    </xf>
    <xf numFmtId="0" fontId="0" fillId="0" borderId="68" xfId="0" applyBorder="1" applyAlignment="1" applyProtection="1">
      <alignment horizontal="center" vertical="center"/>
      <protection locked="0"/>
    </xf>
    <xf numFmtId="0" fontId="0" fillId="0" borderId="54" xfId="0" applyBorder="1" applyAlignment="1" applyProtection="1">
      <alignment horizontal="center" vertical="center"/>
      <protection locked="0"/>
    </xf>
    <xf numFmtId="0" fontId="19" fillId="0" borderId="63" xfId="0" quotePrefix="1" applyFont="1" applyBorder="1" applyAlignment="1" applyProtection="1">
      <alignment vertical="center" wrapText="1"/>
      <protection locked="0"/>
    </xf>
    <xf numFmtId="0" fontId="0" fillId="0" borderId="64" xfId="0" applyBorder="1" applyAlignment="1">
      <alignment vertical="center" wrapText="1"/>
    </xf>
    <xf numFmtId="0" fontId="0" fillId="0" borderId="40" xfId="0" applyBorder="1" applyAlignment="1">
      <alignment vertical="center" wrapText="1"/>
    </xf>
    <xf numFmtId="0" fontId="0" fillId="0" borderId="68" xfId="0" applyBorder="1" applyAlignment="1">
      <alignment horizontal="center" vertical="center"/>
    </xf>
    <xf numFmtId="0" fontId="0" fillId="0" borderId="54" xfId="0" applyBorder="1" applyAlignment="1">
      <alignment horizontal="center" vertical="center"/>
    </xf>
    <xf numFmtId="0" fontId="19" fillId="5" borderId="63" xfId="0" applyFont="1" applyFill="1" applyBorder="1">
      <alignment vertical="center"/>
    </xf>
    <xf numFmtId="0" fontId="0" fillId="5" borderId="64" xfId="0" applyFill="1" applyBorder="1">
      <alignment vertical="center"/>
    </xf>
    <xf numFmtId="0" fontId="0" fillId="5" borderId="66" xfId="0" applyFill="1" applyBorder="1">
      <alignment vertical="center"/>
    </xf>
    <xf numFmtId="0" fontId="0" fillId="5" borderId="71" xfId="0" applyFill="1" applyBorder="1">
      <alignment vertical="center"/>
    </xf>
    <xf numFmtId="0" fontId="0" fillId="5" borderId="0" xfId="0" applyFill="1">
      <alignment vertical="center"/>
    </xf>
    <xf numFmtId="0" fontId="0" fillId="5" borderId="72" xfId="0" applyFill="1" applyBorder="1">
      <alignment vertical="center"/>
    </xf>
    <xf numFmtId="0" fontId="0" fillId="5" borderId="58" xfId="0" applyFill="1" applyBorder="1">
      <alignment vertical="center"/>
    </xf>
    <xf numFmtId="0" fontId="0" fillId="5" borderId="59" xfId="0" applyFill="1" applyBorder="1">
      <alignment vertical="center"/>
    </xf>
    <xf numFmtId="0" fontId="0" fillId="5" borderId="60" xfId="0" applyFill="1" applyBorder="1">
      <alignment vertical="center"/>
    </xf>
    <xf numFmtId="0" fontId="19" fillId="5" borderId="73" xfId="0" applyFont="1" applyFill="1" applyBorder="1" applyAlignment="1">
      <alignment horizontal="left" vertical="center"/>
    </xf>
    <xf numFmtId="0" fontId="0" fillId="5" borderId="74" xfId="0" applyFill="1" applyBorder="1" applyAlignment="1">
      <alignment horizontal="left" vertical="center"/>
    </xf>
    <xf numFmtId="0" fontId="0" fillId="5" borderId="75" xfId="0" applyFill="1" applyBorder="1" applyAlignment="1">
      <alignment horizontal="left" vertical="center"/>
    </xf>
    <xf numFmtId="0" fontId="0" fillId="5" borderId="58" xfId="0" applyFill="1" applyBorder="1" applyAlignment="1">
      <alignment horizontal="left" vertical="center"/>
    </xf>
    <xf numFmtId="0" fontId="0" fillId="5" borderId="59" xfId="0" applyFill="1" applyBorder="1" applyAlignment="1">
      <alignment horizontal="left" vertical="center"/>
    </xf>
    <xf numFmtId="0" fontId="0" fillId="5" borderId="77" xfId="0" applyFill="1" applyBorder="1" applyAlignment="1">
      <alignment horizontal="left" vertical="center"/>
    </xf>
    <xf numFmtId="0" fontId="19" fillId="5" borderId="73" xfId="0" applyFont="1" applyFill="1" applyBorder="1" applyAlignment="1">
      <alignment horizontal="left" vertical="center" wrapText="1"/>
    </xf>
    <xf numFmtId="0" fontId="0" fillId="5" borderId="75" xfId="0" applyFill="1" applyBorder="1" applyAlignment="1">
      <alignment horizontal="left" vertical="center" wrapText="1"/>
    </xf>
    <xf numFmtId="0" fontId="0" fillId="5" borderId="58" xfId="0" applyFill="1" applyBorder="1" applyAlignment="1">
      <alignment horizontal="left" vertical="center" wrapText="1"/>
    </xf>
    <xf numFmtId="0" fontId="0" fillId="5" borderId="77" xfId="0" applyFill="1" applyBorder="1" applyAlignment="1">
      <alignment horizontal="left" vertical="center" wrapText="1"/>
    </xf>
    <xf numFmtId="0" fontId="19" fillId="5" borderId="63" xfId="0" applyFont="1" applyFill="1" applyBorder="1" applyAlignment="1">
      <alignment horizontal="left" vertical="center" wrapText="1"/>
    </xf>
    <xf numFmtId="0" fontId="0" fillId="5" borderId="65" xfId="0" applyFill="1" applyBorder="1" applyAlignment="1">
      <alignment horizontal="left" vertical="center" wrapText="1"/>
    </xf>
    <xf numFmtId="0" fontId="0" fillId="5" borderId="69" xfId="0" applyFill="1" applyBorder="1" applyAlignment="1">
      <alignment horizontal="left" vertical="center" wrapText="1"/>
    </xf>
    <xf numFmtId="0" fontId="0" fillId="5" borderId="70" xfId="0" applyFill="1" applyBorder="1" applyAlignment="1">
      <alignment horizontal="left" vertical="center" wrapText="1"/>
    </xf>
    <xf numFmtId="0" fontId="19" fillId="5" borderId="62" xfId="0" applyFont="1" applyFill="1" applyBorder="1" applyAlignment="1">
      <alignment horizontal="center" vertical="center"/>
    </xf>
    <xf numFmtId="0" fontId="0" fillId="5" borderId="68" xfId="0" applyFill="1" applyBorder="1" applyAlignment="1">
      <alignment horizontal="center" vertical="center"/>
    </xf>
    <xf numFmtId="0" fontId="0" fillId="5" borderId="54" xfId="0" applyFill="1" applyBorder="1" applyAlignment="1">
      <alignment horizontal="center" vertical="center"/>
    </xf>
    <xf numFmtId="0" fontId="22" fillId="3" borderId="47" xfId="0" applyFont="1" applyFill="1" applyBorder="1" applyAlignment="1">
      <alignment vertical="center" wrapText="1"/>
    </xf>
    <xf numFmtId="0" fontId="0" fillId="3" borderId="54" xfId="0" applyFill="1" applyBorder="1" applyAlignment="1">
      <alignment vertical="center" wrapText="1"/>
    </xf>
    <xf numFmtId="0" fontId="19" fillId="3" borderId="55" xfId="0" applyFont="1" applyFill="1" applyBorder="1" applyAlignment="1">
      <alignment vertical="center" shrinkToFit="1"/>
    </xf>
    <xf numFmtId="0" fontId="0" fillId="3" borderId="56" xfId="0" applyFill="1" applyBorder="1" applyAlignment="1">
      <alignment vertical="center" shrinkToFit="1"/>
    </xf>
    <xf numFmtId="0" fontId="0" fillId="3" borderId="57" xfId="0" applyFill="1" applyBorder="1" applyAlignment="1">
      <alignment vertical="center" shrinkToFit="1"/>
    </xf>
    <xf numFmtId="0" fontId="21" fillId="5" borderId="61" xfId="0" applyFont="1" applyFill="1" applyBorder="1" applyAlignment="1">
      <alignment horizontal="center" vertical="center"/>
    </xf>
    <xf numFmtId="0" fontId="0" fillId="5" borderId="67" xfId="0" applyFill="1" applyBorder="1" applyAlignment="1">
      <alignment horizontal="center" vertical="center"/>
    </xf>
    <xf numFmtId="0" fontId="0" fillId="5" borderId="76" xfId="0" applyFill="1" applyBorder="1" applyAlignment="1">
      <alignment horizontal="center" vertical="center"/>
    </xf>
    <xf numFmtId="0" fontId="21" fillId="5" borderId="62" xfId="0" applyFont="1" applyFill="1" applyBorder="1" applyAlignment="1">
      <alignment horizontal="center" vertical="center"/>
    </xf>
    <xf numFmtId="0" fontId="0" fillId="5" borderId="64" xfId="0" applyFill="1" applyBorder="1" applyAlignment="1">
      <alignment horizontal="left" vertical="center" wrapText="1"/>
    </xf>
    <xf numFmtId="0" fontId="0" fillId="5" borderId="40" xfId="0" applyFill="1" applyBorder="1" applyAlignment="1">
      <alignment horizontal="left" vertical="center" wrapText="1"/>
    </xf>
    <xf numFmtId="0" fontId="24" fillId="3" borderId="54" xfId="0" applyFont="1" applyFill="1" applyBorder="1" applyAlignment="1">
      <alignment vertical="center" wrapText="1"/>
    </xf>
    <xf numFmtId="0" fontId="19" fillId="3" borderId="48" xfId="0" applyFont="1" applyFill="1" applyBorder="1" applyAlignment="1">
      <alignment vertical="center" shrinkToFit="1"/>
    </xf>
    <xf numFmtId="0" fontId="0" fillId="3" borderId="13" xfId="0" applyFill="1" applyBorder="1" applyAlignment="1">
      <alignment vertical="center" shrinkToFit="1"/>
    </xf>
    <xf numFmtId="0" fontId="0" fillId="3" borderId="49" xfId="0" applyFill="1" applyBorder="1" applyAlignment="1">
      <alignment vertical="center" shrinkToFit="1"/>
    </xf>
    <xf numFmtId="0" fontId="19" fillId="3" borderId="32" xfId="0" applyFont="1" applyFill="1" applyBorder="1" applyAlignment="1">
      <alignment vertical="center" wrapText="1"/>
    </xf>
    <xf numFmtId="0" fontId="0" fillId="3" borderId="33" xfId="0" applyFill="1" applyBorder="1" applyAlignment="1">
      <alignment vertical="center" wrapText="1"/>
    </xf>
    <xf numFmtId="0" fontId="0" fillId="3" borderId="37" xfId="0" applyFill="1" applyBorder="1" applyAlignment="1">
      <alignment vertical="center" wrapText="1"/>
    </xf>
    <xf numFmtId="0" fontId="0" fillId="3" borderId="38" xfId="0" applyFill="1" applyBorder="1" applyAlignment="1">
      <alignment vertical="center" wrapText="1"/>
    </xf>
    <xf numFmtId="0" fontId="19" fillId="3" borderId="34" xfId="0" applyFont="1" applyFill="1" applyBorder="1" applyAlignment="1" applyProtection="1">
      <alignment vertical="center" wrapText="1"/>
      <protection locked="0"/>
    </xf>
    <xf numFmtId="0" fontId="0" fillId="3" borderId="35" xfId="0" applyFill="1" applyBorder="1" applyAlignment="1" applyProtection="1">
      <alignment vertical="center" wrapText="1"/>
      <protection locked="0"/>
    </xf>
    <xf numFmtId="0" fontId="0" fillId="3" borderId="36" xfId="0" applyFill="1" applyBorder="1" applyAlignment="1" applyProtection="1">
      <alignment vertical="center" wrapText="1"/>
      <protection locked="0"/>
    </xf>
    <xf numFmtId="0" fontId="0" fillId="3" borderId="39" xfId="0" applyFill="1" applyBorder="1" applyAlignment="1" applyProtection="1">
      <alignment vertical="center" wrapText="1"/>
      <protection locked="0"/>
    </xf>
    <xf numFmtId="0" fontId="0" fillId="3" borderId="40" xfId="0" applyFill="1" applyBorder="1" applyAlignment="1" applyProtection="1">
      <alignment vertical="center" wrapText="1"/>
      <protection locked="0"/>
    </xf>
    <xf numFmtId="0" fontId="0" fillId="3" borderId="41" xfId="0" applyFill="1" applyBorder="1" applyAlignment="1" applyProtection="1">
      <alignment vertical="center" wrapText="1"/>
      <protection locked="0"/>
    </xf>
    <xf numFmtId="14" fontId="19" fillId="3" borderId="0" xfId="0" applyNumberFormat="1" applyFont="1" applyFill="1" applyAlignment="1" applyProtection="1">
      <alignment horizontal="left" vertical="center"/>
      <protection locked="0"/>
    </xf>
    <xf numFmtId="0" fontId="0" fillId="3" borderId="0" xfId="0" applyFill="1" applyAlignment="1" applyProtection="1">
      <alignment horizontal="left" vertical="center"/>
      <protection locked="0"/>
    </xf>
    <xf numFmtId="0" fontId="19" fillId="3" borderId="42" xfId="0" applyFont="1" applyFill="1" applyBorder="1">
      <alignment vertical="center"/>
    </xf>
    <xf numFmtId="0" fontId="0" fillId="3" borderId="43" xfId="0" applyFill="1" applyBorder="1">
      <alignment vertical="center"/>
    </xf>
    <xf numFmtId="0" fontId="19" fillId="3" borderId="44" xfId="0" applyFont="1" applyFill="1" applyBorder="1" applyProtection="1">
      <alignment vertical="center"/>
      <protection locked="0"/>
    </xf>
    <xf numFmtId="0" fontId="0" fillId="3" borderId="45" xfId="0" applyFill="1" applyBorder="1" applyProtection="1">
      <alignment vertical="center"/>
      <protection locked="0"/>
    </xf>
    <xf numFmtId="0" fontId="0" fillId="3" borderId="46" xfId="0" applyFill="1" applyBorder="1" applyProtection="1">
      <alignment vertical="center"/>
      <protection locked="0"/>
    </xf>
    <xf numFmtId="0" fontId="19" fillId="3" borderId="24" xfId="0" applyFont="1" applyFill="1" applyBorder="1">
      <alignment vertical="center"/>
    </xf>
    <xf numFmtId="0" fontId="0" fillId="3" borderId="25" xfId="0" applyFill="1" applyBorder="1">
      <alignment vertical="center"/>
    </xf>
    <xf numFmtId="0" fontId="19" fillId="3" borderId="24" xfId="0" applyFont="1" applyFill="1" applyBorder="1" applyProtection="1">
      <alignment vertical="center"/>
      <protection locked="0"/>
    </xf>
    <xf numFmtId="0" fontId="0" fillId="3" borderId="26" xfId="0" applyFill="1" applyBorder="1" applyProtection="1">
      <alignment vertical="center"/>
      <protection locked="0"/>
    </xf>
    <xf numFmtId="0" fontId="0" fillId="3" borderId="27" xfId="0" applyFill="1" applyBorder="1" applyProtection="1">
      <alignment vertical="center"/>
      <protection locked="0"/>
    </xf>
    <xf numFmtId="0" fontId="19" fillId="3" borderId="28" xfId="0" applyFont="1" applyFill="1" applyBorder="1">
      <alignment vertical="center"/>
    </xf>
    <xf numFmtId="0" fontId="0" fillId="3" borderId="29" xfId="0" applyFill="1" applyBorder="1">
      <alignment vertical="center"/>
    </xf>
    <xf numFmtId="0" fontId="19" fillId="3" borderId="28" xfId="0" applyFont="1" applyFill="1" applyBorder="1" applyProtection="1">
      <alignment vertical="center"/>
      <protection locked="0"/>
    </xf>
    <xf numFmtId="0" fontId="0" fillId="3" borderId="30" xfId="0" applyFill="1" applyBorder="1" applyProtection="1">
      <alignment vertical="center"/>
      <protection locked="0"/>
    </xf>
    <xf numFmtId="0" fontId="0" fillId="3" borderId="31" xfId="0" applyFill="1" applyBorder="1" applyProtection="1">
      <alignment vertical="center"/>
      <protection locked="0"/>
    </xf>
    <xf numFmtId="0" fontId="19" fillId="3" borderId="15" xfId="0" applyFont="1" applyFill="1" applyBorder="1">
      <alignment vertical="center"/>
    </xf>
    <xf numFmtId="0" fontId="0" fillId="3" borderId="16" xfId="0" applyFill="1" applyBorder="1">
      <alignment vertical="center"/>
    </xf>
    <xf numFmtId="0" fontId="19" fillId="3" borderId="15" xfId="0" applyFont="1" applyFill="1" applyBorder="1" applyProtection="1">
      <alignment vertical="center"/>
      <protection locked="0"/>
    </xf>
    <xf numFmtId="0" fontId="0" fillId="3" borderId="17" xfId="0" applyFill="1" applyBorder="1" applyProtection="1">
      <alignment vertical="center"/>
      <protection locked="0"/>
    </xf>
    <xf numFmtId="0" fontId="0" fillId="3" borderId="18" xfId="0" applyFill="1" applyBorder="1" applyProtection="1">
      <alignment vertical="center"/>
      <protection locked="0"/>
    </xf>
    <xf numFmtId="0" fontId="19" fillId="3" borderId="19" xfId="0" applyFont="1" applyFill="1" applyBorder="1">
      <alignment vertical="center"/>
    </xf>
    <xf numFmtId="0" fontId="0" fillId="3" borderId="20" xfId="0" applyFill="1" applyBorder="1">
      <alignment vertical="center"/>
    </xf>
    <xf numFmtId="0" fontId="0" fillId="3" borderId="21" xfId="0" applyFill="1" applyBorder="1" applyProtection="1">
      <alignment vertical="center"/>
      <protection locked="0"/>
    </xf>
    <xf numFmtId="0" fontId="0" fillId="3" borderId="22" xfId="0" applyFill="1" applyBorder="1" applyProtection="1">
      <alignment vertical="center"/>
      <protection locked="0"/>
    </xf>
    <xf numFmtId="0" fontId="0" fillId="3" borderId="23" xfId="0" applyFill="1" applyBorder="1" applyProtection="1">
      <alignment vertical="center"/>
      <protection locked="0"/>
    </xf>
    <xf numFmtId="0" fontId="19" fillId="3" borderId="10" xfId="0" applyFont="1" applyFill="1" applyBorder="1">
      <alignment vertical="center"/>
    </xf>
    <xf numFmtId="0" fontId="0" fillId="3" borderId="11" xfId="0" applyFill="1" applyBorder="1">
      <alignment vertical="center"/>
    </xf>
    <xf numFmtId="0" fontId="19" fillId="3" borderId="12" xfId="0" applyFont="1" applyFill="1" applyBorder="1" applyProtection="1">
      <alignment vertical="center"/>
      <protection locked="0"/>
    </xf>
    <xf numFmtId="0" fontId="0" fillId="3" borderId="13" xfId="0" applyFill="1" applyBorder="1" applyProtection="1">
      <alignment vertical="center"/>
      <protection locked="0"/>
    </xf>
    <xf numFmtId="0" fontId="0" fillId="3" borderId="14" xfId="0" applyFill="1" applyBorder="1" applyProtection="1">
      <alignment vertical="center"/>
      <protection locked="0"/>
    </xf>
    <xf numFmtId="0" fontId="19" fillId="3" borderId="21" xfId="0" applyFont="1" applyFill="1" applyBorder="1" applyProtection="1">
      <alignment vertical="center"/>
      <protection locked="0"/>
    </xf>
  </cellXfs>
  <cellStyles count="11">
    <cellStyle name="Graphics" xfId="2" xr:uid="{00000000-0005-0000-0000-000000000000}"/>
    <cellStyle name="ハイパーリンク" xfId="3" builtinId="8"/>
    <cellStyle name="標準" xfId="0" builtinId="0"/>
    <cellStyle name="標準 2" xfId="4" xr:uid="{00000000-0005-0000-0000-000003000000}"/>
    <cellStyle name="標準 3" xfId="5" xr:uid="{00000000-0005-0000-0000-000004000000}"/>
    <cellStyle name="標準 4" xfId="6" xr:uid="{00000000-0005-0000-0000-000005000000}"/>
    <cellStyle name="標準 5" xfId="7" xr:uid="{00000000-0005-0000-0000-000006000000}"/>
    <cellStyle name="標準 6" xfId="1" xr:uid="{00000000-0005-0000-0000-000007000000}"/>
    <cellStyle name="標準 7" xfId="8" xr:uid="{00000000-0005-0000-0000-000008000000}"/>
    <cellStyle name="標準 7 2" xfId="10" xr:uid="{E161828A-78A0-40C4-B9B8-ED54E6AE5618}"/>
    <cellStyle name="標準 8" xfId="9" xr:uid="{00000000-0005-0000-0000-000009000000}"/>
  </cellStyles>
  <dxfs count="0"/>
  <tableStyles count="0" defaultTableStyle="TableStyleMedium2" defaultPivotStyle="PivotStyleLight16"/>
  <colors>
    <mruColors>
      <color rgb="FFCCECFF"/>
      <color rgb="FF33CCFF"/>
      <color rgb="FF3399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24</xdr:col>
      <xdr:colOff>267818</xdr:colOff>
      <xdr:row>32</xdr:row>
      <xdr:rowOff>114300</xdr:rowOff>
    </xdr:from>
    <xdr:to>
      <xdr:col>30</xdr:col>
      <xdr:colOff>148699</xdr:colOff>
      <xdr:row>35</xdr:row>
      <xdr:rowOff>114300</xdr:rowOff>
    </xdr:to>
    <xdr:grpSp>
      <xdr:nvGrpSpPr>
        <xdr:cNvPr id="3" name="グループ化 6">
          <a:extLst>
            <a:ext uri="{FF2B5EF4-FFF2-40B4-BE49-F238E27FC236}">
              <a16:creationId xmlns:a16="http://schemas.microsoft.com/office/drawing/2014/main" id="{00000000-0008-0000-0000-000003000000}"/>
            </a:ext>
          </a:extLst>
        </xdr:cNvPr>
        <xdr:cNvGrpSpPr>
          <a:grpSpLocks/>
        </xdr:cNvGrpSpPr>
      </xdr:nvGrpSpPr>
      <xdr:grpSpPr bwMode="auto">
        <a:xfrm>
          <a:off x="7862970" y="5622235"/>
          <a:ext cx="1719620" cy="521804"/>
          <a:chOff x="3333746" y="5924546"/>
          <a:chExt cx="2152653" cy="552453"/>
        </a:xfrm>
      </xdr:grpSpPr>
      <xdr:pic>
        <xdr:nvPicPr>
          <xdr:cNvPr id="4" name="図 3" descr="3.gif">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46" y="5924546"/>
            <a:ext cx="521500" cy="542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図 4" descr="6-1.gif">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46533" y="5934248"/>
            <a:ext cx="546107" cy="542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図 5" descr="L8.gif">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75202" y="5924546"/>
            <a:ext cx="521500" cy="542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図 6" descr="L9.gif">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938747" y="5924546"/>
            <a:ext cx="547652" cy="542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0</xdr:col>
      <xdr:colOff>100852</xdr:colOff>
      <xdr:row>0</xdr:row>
      <xdr:rowOff>134471</xdr:rowOff>
    </xdr:from>
    <xdr:to>
      <xdr:col>9</xdr:col>
      <xdr:colOff>268941</xdr:colOff>
      <xdr:row>4</xdr:row>
      <xdr:rowOff>22749</xdr:rowOff>
    </xdr:to>
    <xdr:pic>
      <xdr:nvPicPr>
        <xdr:cNvPr id="9" name="Picture 1">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0852" y="134471"/>
          <a:ext cx="3124980" cy="613338"/>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57150</xdr:colOff>
      <xdr:row>0</xdr:row>
      <xdr:rowOff>47625</xdr:rowOff>
    </xdr:from>
    <xdr:to>
      <xdr:col>20</xdr:col>
      <xdr:colOff>9525</xdr:colOff>
      <xdr:row>3</xdr:row>
      <xdr:rowOff>57150</xdr:rowOff>
    </xdr:to>
    <xdr:pic>
      <xdr:nvPicPr>
        <xdr:cNvPr id="2" name="図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rcRect/>
        <a:stretch>
          <a:fillRect/>
        </a:stretch>
      </xdr:blipFill>
      <xdr:spPr bwMode="auto">
        <a:xfrm>
          <a:off x="6191250" y="47625"/>
          <a:ext cx="3619500" cy="6286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dmin\Desktop\BUS%20DG%200515-0531.xlsx" TargetMode="External"/><Relationship Id="rId1" Type="http://schemas.openxmlformats.org/officeDocument/2006/relationships/externalLinkPath" Target="file:///C:\Users\admin\Desktop\BUS%20DG%200515-05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スケジュール"/>
      <sheetName val="Sheet2"/>
      <sheetName val="申請書"/>
      <sheetName val="休日"/>
      <sheetName val="VESSEL"/>
    </sheetNames>
    <sheetDataSet>
      <sheetData sheetId="0" refreshError="1"/>
      <sheetData sheetId="1" refreshError="1"/>
      <sheetData sheetId="2" refreshError="1"/>
      <sheetData sheetId="3" refreshError="1">
        <row r="2">
          <cell r="A2">
            <v>44562</v>
          </cell>
        </row>
        <row r="3">
          <cell r="A3">
            <v>44563</v>
          </cell>
        </row>
        <row r="4">
          <cell r="A4">
            <v>44564</v>
          </cell>
        </row>
        <row r="5">
          <cell r="A5">
            <v>44571</v>
          </cell>
        </row>
        <row r="6">
          <cell r="A6">
            <v>44603</v>
          </cell>
        </row>
        <row r="7">
          <cell r="A7">
            <v>44615</v>
          </cell>
        </row>
        <row r="8">
          <cell r="A8">
            <v>44641</v>
          </cell>
        </row>
        <row r="9">
          <cell r="A9">
            <v>44680</v>
          </cell>
        </row>
        <row r="10">
          <cell r="A10">
            <v>44684</v>
          </cell>
        </row>
        <row r="11">
          <cell r="A11">
            <v>44685</v>
          </cell>
        </row>
        <row r="12">
          <cell r="A12">
            <v>44686</v>
          </cell>
        </row>
        <row r="13">
          <cell r="A13">
            <v>44760</v>
          </cell>
        </row>
        <row r="14">
          <cell r="A14">
            <v>44784</v>
          </cell>
        </row>
        <row r="15">
          <cell r="A15">
            <v>44823</v>
          </cell>
        </row>
        <row r="16">
          <cell r="A16">
            <v>44827</v>
          </cell>
        </row>
        <row r="17">
          <cell r="A17">
            <v>44844</v>
          </cell>
        </row>
        <row r="18">
          <cell r="A18">
            <v>44868</v>
          </cell>
        </row>
        <row r="19">
          <cell r="A19">
            <v>44888</v>
          </cell>
        </row>
        <row r="20">
          <cell r="A20">
            <v>44924</v>
          </cell>
        </row>
        <row r="21">
          <cell r="A21">
            <v>44925</v>
          </cell>
        </row>
        <row r="22">
          <cell r="A22">
            <v>44926</v>
          </cell>
        </row>
        <row r="23">
          <cell r="A23">
            <v>44927</v>
          </cell>
        </row>
        <row r="24">
          <cell r="A24">
            <v>44928</v>
          </cell>
        </row>
        <row r="25">
          <cell r="A25">
            <v>44929</v>
          </cell>
        </row>
        <row r="26">
          <cell r="A26">
            <v>44935</v>
          </cell>
        </row>
        <row r="27">
          <cell r="A27">
            <v>44968</v>
          </cell>
        </row>
        <row r="28">
          <cell r="A28">
            <v>44980</v>
          </cell>
        </row>
        <row r="29">
          <cell r="A29">
            <v>45006</v>
          </cell>
        </row>
        <row r="30">
          <cell r="A30">
            <v>45045</v>
          </cell>
        </row>
        <row r="31">
          <cell r="A31">
            <v>45049</v>
          </cell>
        </row>
        <row r="32">
          <cell r="A32">
            <v>45050</v>
          </cell>
        </row>
        <row r="33">
          <cell r="A33">
            <v>45051</v>
          </cell>
        </row>
        <row r="34">
          <cell r="A34">
            <v>45124</v>
          </cell>
        </row>
        <row r="35">
          <cell r="A35">
            <v>45149</v>
          </cell>
        </row>
        <row r="36">
          <cell r="A36">
            <v>45187</v>
          </cell>
        </row>
        <row r="37">
          <cell r="A37">
            <v>45192</v>
          </cell>
        </row>
        <row r="38">
          <cell r="A38">
            <v>45208</v>
          </cell>
        </row>
        <row r="39">
          <cell r="A39">
            <v>45233</v>
          </cell>
        </row>
        <row r="40">
          <cell r="A40">
            <v>45253</v>
          </cell>
        </row>
        <row r="41">
          <cell r="A41">
            <v>45289</v>
          </cell>
        </row>
        <row r="42">
          <cell r="A42">
            <v>45290</v>
          </cell>
        </row>
        <row r="43">
          <cell r="A43">
            <v>45291</v>
          </cell>
        </row>
        <row r="44">
          <cell r="A44">
            <v>45292</v>
          </cell>
        </row>
        <row r="45">
          <cell r="A45">
            <v>45293</v>
          </cell>
        </row>
        <row r="46">
          <cell r="A46">
            <v>45294</v>
          </cell>
        </row>
        <row r="47">
          <cell r="A47">
            <v>45299</v>
          </cell>
        </row>
        <row r="48">
          <cell r="A48">
            <v>45333</v>
          </cell>
        </row>
        <row r="49">
          <cell r="A49">
            <v>45334</v>
          </cell>
        </row>
        <row r="50">
          <cell r="A50">
            <v>45345</v>
          </cell>
        </row>
        <row r="51">
          <cell r="A51">
            <v>45371</v>
          </cell>
        </row>
        <row r="52">
          <cell r="A52">
            <v>45411</v>
          </cell>
        </row>
        <row r="53">
          <cell r="A53">
            <v>45415</v>
          </cell>
        </row>
        <row r="54">
          <cell r="A54">
            <v>45416</v>
          </cell>
        </row>
        <row r="55">
          <cell r="A55">
            <v>45417</v>
          </cell>
        </row>
        <row r="56">
          <cell r="A56">
            <v>45418</v>
          </cell>
        </row>
        <row r="57">
          <cell r="A57">
            <v>45488</v>
          </cell>
        </row>
        <row r="58">
          <cell r="A58">
            <v>45515</v>
          </cell>
        </row>
        <row r="59">
          <cell r="A59">
            <v>45516</v>
          </cell>
        </row>
        <row r="60">
          <cell r="A60">
            <v>45551</v>
          </cell>
        </row>
        <row r="61">
          <cell r="A61">
            <v>45557</v>
          </cell>
        </row>
        <row r="62">
          <cell r="A62">
            <v>45558</v>
          </cell>
        </row>
        <row r="63">
          <cell r="A63">
            <v>45579</v>
          </cell>
        </row>
        <row r="64">
          <cell r="A64">
            <v>45599</v>
          </cell>
        </row>
        <row r="65">
          <cell r="A65">
            <v>45600</v>
          </cell>
        </row>
        <row r="66">
          <cell r="A66">
            <v>45619</v>
          </cell>
        </row>
        <row r="67">
          <cell r="A67">
            <v>45655</v>
          </cell>
        </row>
        <row r="68">
          <cell r="A68">
            <v>45656</v>
          </cell>
        </row>
        <row r="69">
          <cell r="A69">
            <v>45657</v>
          </cell>
        </row>
        <row r="70">
          <cell r="A70">
            <v>45658</v>
          </cell>
        </row>
        <row r="71">
          <cell r="A71">
            <v>45659</v>
          </cell>
        </row>
        <row r="72">
          <cell r="A72">
            <v>45660</v>
          </cell>
        </row>
        <row r="73">
          <cell r="A73">
            <v>45670</v>
          </cell>
        </row>
        <row r="74">
          <cell r="A74">
            <v>45699</v>
          </cell>
        </row>
        <row r="75">
          <cell r="A75">
            <v>45711</v>
          </cell>
        </row>
        <row r="76">
          <cell r="A76">
            <v>45712</v>
          </cell>
        </row>
        <row r="77">
          <cell r="A77">
            <v>45736</v>
          </cell>
        </row>
        <row r="78">
          <cell r="A78">
            <v>45776</v>
          </cell>
        </row>
        <row r="79">
          <cell r="A79">
            <v>45780</v>
          </cell>
        </row>
        <row r="80">
          <cell r="A80">
            <v>45781</v>
          </cell>
        </row>
        <row r="81">
          <cell r="A81">
            <v>45782</v>
          </cell>
        </row>
        <row r="82">
          <cell r="A82">
            <v>45783</v>
          </cell>
        </row>
        <row r="83">
          <cell r="A83">
            <v>45859</v>
          </cell>
        </row>
        <row r="84">
          <cell r="A84">
            <v>45880</v>
          </cell>
        </row>
        <row r="85">
          <cell r="A85">
            <v>45915</v>
          </cell>
        </row>
        <row r="86">
          <cell r="A86">
            <v>45923</v>
          </cell>
        </row>
        <row r="87">
          <cell r="A87">
            <v>45943</v>
          </cell>
        </row>
        <row r="88">
          <cell r="A88">
            <v>45964</v>
          </cell>
        </row>
        <row r="89">
          <cell r="A89">
            <v>45984</v>
          </cell>
        </row>
        <row r="90">
          <cell r="A90">
            <v>45985</v>
          </cell>
        </row>
        <row r="91">
          <cell r="A91">
            <v>46020</v>
          </cell>
        </row>
        <row r="92">
          <cell r="A92">
            <v>46021</v>
          </cell>
        </row>
        <row r="93">
          <cell r="A93">
            <v>46022</v>
          </cell>
        </row>
        <row r="94">
          <cell r="A94">
            <v>46023</v>
          </cell>
        </row>
        <row r="95">
          <cell r="A95">
            <v>46024</v>
          </cell>
        </row>
        <row r="96">
          <cell r="A96">
            <v>46025</v>
          </cell>
        </row>
        <row r="97">
          <cell r="A97">
            <v>46034</v>
          </cell>
        </row>
        <row r="98">
          <cell r="A98">
            <v>46064</v>
          </cell>
        </row>
        <row r="99">
          <cell r="A99">
            <v>46076</v>
          </cell>
        </row>
        <row r="100">
          <cell r="A100">
            <v>46101</v>
          </cell>
        </row>
        <row r="101">
          <cell r="A101">
            <v>46141</v>
          </cell>
        </row>
        <row r="102">
          <cell r="A102">
            <v>46145</v>
          </cell>
        </row>
        <row r="103">
          <cell r="A103">
            <v>46146</v>
          </cell>
        </row>
        <row r="104">
          <cell r="A104">
            <v>46147</v>
          </cell>
        </row>
        <row r="105">
          <cell r="A105">
            <v>46148</v>
          </cell>
        </row>
        <row r="106">
          <cell r="A106">
            <v>46223</v>
          </cell>
        </row>
        <row r="107">
          <cell r="A107">
            <v>46245</v>
          </cell>
        </row>
        <row r="108">
          <cell r="A108">
            <v>46286</v>
          </cell>
        </row>
        <row r="109">
          <cell r="A109">
            <v>46287</v>
          </cell>
        </row>
        <row r="110">
          <cell r="A110">
            <v>46288</v>
          </cell>
        </row>
        <row r="111">
          <cell r="A111">
            <v>46307</v>
          </cell>
        </row>
        <row r="112">
          <cell r="A112">
            <v>46329</v>
          </cell>
        </row>
        <row r="113">
          <cell r="A113">
            <v>46349</v>
          </cell>
        </row>
        <row r="114">
          <cell r="A114">
            <v>46385</v>
          </cell>
        </row>
        <row r="115">
          <cell r="A115">
            <v>46386</v>
          </cell>
        </row>
        <row r="116">
          <cell r="A116">
            <v>46387</v>
          </cell>
        </row>
        <row r="117">
          <cell r="A117">
            <v>46388</v>
          </cell>
        </row>
        <row r="118">
          <cell r="A118">
            <v>46389</v>
          </cell>
        </row>
        <row r="119">
          <cell r="A119">
            <v>46390</v>
          </cell>
        </row>
        <row r="120">
          <cell r="A120">
            <v>46398</v>
          </cell>
        </row>
        <row r="121">
          <cell r="A121">
            <v>46429</v>
          </cell>
        </row>
        <row r="122">
          <cell r="A122">
            <v>46441</v>
          </cell>
        </row>
        <row r="123">
          <cell r="A123">
            <v>46467</v>
          </cell>
        </row>
        <row r="124">
          <cell r="A124">
            <v>46468</v>
          </cell>
        </row>
        <row r="125">
          <cell r="A125">
            <v>46506</v>
          </cell>
        </row>
        <row r="126">
          <cell r="A126">
            <v>46510</v>
          </cell>
        </row>
        <row r="127">
          <cell r="A127">
            <v>46511</v>
          </cell>
        </row>
        <row r="128">
          <cell r="A128">
            <v>46512</v>
          </cell>
        </row>
        <row r="129">
          <cell r="A129">
            <v>46587</v>
          </cell>
        </row>
        <row r="130">
          <cell r="A130">
            <v>46610</v>
          </cell>
        </row>
        <row r="131">
          <cell r="A131">
            <v>46650</v>
          </cell>
        </row>
        <row r="132">
          <cell r="A132">
            <v>46653</v>
          </cell>
        </row>
        <row r="133">
          <cell r="A133">
            <v>46671</v>
          </cell>
        </row>
        <row r="134">
          <cell r="A134">
            <v>46694</v>
          </cell>
        </row>
        <row r="135">
          <cell r="A135">
            <v>46714</v>
          </cell>
        </row>
        <row r="136">
          <cell r="A136">
            <v>46750</v>
          </cell>
        </row>
        <row r="137">
          <cell r="A137">
            <v>46751</v>
          </cell>
        </row>
        <row r="138">
          <cell r="A138">
            <v>46752</v>
          </cell>
        </row>
        <row r="139">
          <cell r="A139">
            <v>46753</v>
          </cell>
        </row>
        <row r="140">
          <cell r="A140">
            <v>46754</v>
          </cell>
        </row>
        <row r="141">
          <cell r="A141">
            <v>46755</v>
          </cell>
        </row>
        <row r="142">
          <cell r="A142">
            <v>46762</v>
          </cell>
        </row>
        <row r="143">
          <cell r="A143">
            <v>46794</v>
          </cell>
        </row>
        <row r="144">
          <cell r="A144">
            <v>46806</v>
          </cell>
        </row>
        <row r="145">
          <cell r="A145">
            <v>46832</v>
          </cell>
        </row>
        <row r="146">
          <cell r="A146">
            <v>46872</v>
          </cell>
        </row>
        <row r="147">
          <cell r="A147">
            <v>46876</v>
          </cell>
        </row>
        <row r="148">
          <cell r="A148">
            <v>46877</v>
          </cell>
        </row>
        <row r="149">
          <cell r="A149">
            <v>46878</v>
          </cell>
        </row>
      </sheetData>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tel:06-7711-3430" TargetMode="External"/><Relationship Id="rId2" Type="http://schemas.openxmlformats.org/officeDocument/2006/relationships/hyperlink" Target="tel:03-5439-3708" TargetMode="External"/><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V46"/>
  <sheetViews>
    <sheetView tabSelected="1" zoomScale="115" zoomScaleNormal="115" zoomScaleSheetLayoutView="110" workbookViewId="0"/>
  </sheetViews>
  <sheetFormatPr defaultColWidth="9" defaultRowHeight="13.8"/>
  <cols>
    <col min="1" max="1" width="3.109375" style="56" customWidth="1"/>
    <col min="2" max="13" width="4.44140625" style="56" customWidth="1"/>
    <col min="14" max="14" width="9.44140625" style="56" bestFit="1" customWidth="1"/>
    <col min="15" max="38" width="4.44140625" style="56" customWidth="1"/>
    <col min="39" max="16384" width="9" style="56"/>
  </cols>
  <sheetData>
    <row r="1" spans="1:38" ht="14.25" customHeight="1">
      <c r="A1" s="54"/>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55"/>
      <c r="AG1" s="175" t="s">
        <v>83</v>
      </c>
      <c r="AH1" s="175"/>
      <c r="AI1" s="175"/>
      <c r="AJ1" s="175"/>
      <c r="AK1" s="175"/>
      <c r="AL1" s="175"/>
    </row>
    <row r="2" spans="1:38" ht="14.25" customHeight="1">
      <c r="A2" s="54"/>
      <c r="B2" s="6"/>
      <c r="C2" s="6"/>
      <c r="D2" s="6"/>
      <c r="E2" s="6"/>
      <c r="F2" s="6"/>
      <c r="G2" s="6"/>
      <c r="H2" s="6"/>
      <c r="I2" s="6"/>
      <c r="J2" s="6"/>
      <c r="K2" s="6"/>
      <c r="L2" s="6"/>
      <c r="M2" s="173" t="s">
        <v>0</v>
      </c>
      <c r="N2" s="173"/>
      <c r="O2" s="183" t="s">
        <v>85</v>
      </c>
      <c r="P2" s="184"/>
      <c r="Q2" s="184"/>
      <c r="R2" s="184"/>
      <c r="S2" s="54"/>
      <c r="T2" s="54"/>
      <c r="U2" s="54"/>
      <c r="V2" s="173" t="s">
        <v>1</v>
      </c>
      <c r="W2" s="173"/>
      <c r="X2" s="33" t="s">
        <v>88</v>
      </c>
      <c r="Y2" s="57"/>
      <c r="Z2" s="57"/>
      <c r="AA2" s="3"/>
      <c r="AB2" s="3"/>
      <c r="AC2" s="3"/>
      <c r="AD2" s="3"/>
      <c r="AE2" s="3"/>
      <c r="AF2" s="4"/>
      <c r="AG2" s="175"/>
      <c r="AH2" s="175"/>
      <c r="AI2" s="175"/>
      <c r="AJ2" s="175"/>
      <c r="AK2" s="175"/>
      <c r="AL2" s="175"/>
    </row>
    <row r="3" spans="1:38" ht="14.25" customHeight="1">
      <c r="A3" s="54"/>
      <c r="B3" s="6"/>
      <c r="C3" s="6"/>
      <c r="D3" s="6"/>
      <c r="E3" s="6"/>
      <c r="F3" s="6"/>
      <c r="G3" s="6"/>
      <c r="H3" s="6"/>
      <c r="I3" s="6"/>
      <c r="J3" s="6"/>
      <c r="K3" s="6"/>
      <c r="L3" s="6"/>
      <c r="M3" s="173"/>
      <c r="N3" s="173"/>
      <c r="O3" s="33"/>
      <c r="P3" s="34"/>
      <c r="Q3" s="34"/>
      <c r="R3" s="34"/>
      <c r="S3" s="54"/>
      <c r="T3" s="54"/>
      <c r="U3" s="54"/>
      <c r="V3" s="173"/>
      <c r="W3" s="173"/>
      <c r="X3" s="33"/>
      <c r="Y3" s="58"/>
      <c r="Z3" s="58"/>
      <c r="AA3" s="3"/>
      <c r="AB3" s="3"/>
      <c r="AC3" s="3"/>
      <c r="AD3" s="3"/>
      <c r="AE3" s="3"/>
      <c r="AF3" s="4"/>
      <c r="AG3" s="175"/>
      <c r="AH3" s="175"/>
      <c r="AI3" s="175"/>
      <c r="AJ3" s="175"/>
      <c r="AK3" s="175"/>
      <c r="AL3" s="175"/>
    </row>
    <row r="4" spans="1:38" ht="14.25" customHeight="1">
      <c r="A4" s="54"/>
      <c r="B4" s="6"/>
      <c r="C4" s="6"/>
      <c r="D4" s="6"/>
      <c r="E4" s="6"/>
      <c r="F4" s="6"/>
      <c r="G4" s="6"/>
      <c r="H4" s="6"/>
      <c r="I4" s="6"/>
      <c r="J4" s="6"/>
      <c r="K4" s="6"/>
      <c r="L4" s="6"/>
      <c r="M4" s="6"/>
      <c r="N4" s="3"/>
      <c r="O4" s="3"/>
      <c r="P4" s="3"/>
      <c r="Q4" s="3"/>
      <c r="R4" s="3"/>
      <c r="S4" s="54"/>
      <c r="T4" s="54"/>
      <c r="U4" s="54"/>
      <c r="V4" s="173"/>
      <c r="W4" s="173"/>
      <c r="X4" s="33"/>
      <c r="Y4" s="58"/>
      <c r="Z4" s="58"/>
      <c r="AA4" s="3"/>
      <c r="AB4" s="3"/>
      <c r="AC4" s="58"/>
      <c r="AD4" s="58"/>
      <c r="AE4" s="58"/>
      <c r="AF4" s="3"/>
      <c r="AG4" s="3"/>
      <c r="AH4" s="3"/>
      <c r="AI4" s="6"/>
      <c r="AJ4" s="6"/>
      <c r="AK4" s="6"/>
      <c r="AL4" s="6"/>
    </row>
    <row r="5" spans="1:38" ht="14.25" customHeight="1" thickBot="1">
      <c r="A5" s="59"/>
      <c r="B5" s="59"/>
      <c r="C5" s="59"/>
      <c r="D5" s="59"/>
      <c r="E5" s="59"/>
      <c r="F5" s="59"/>
      <c r="G5" s="59"/>
      <c r="H5" s="59"/>
      <c r="I5" s="59"/>
      <c r="J5" s="59"/>
      <c r="K5" s="59"/>
      <c r="L5" s="59"/>
      <c r="M5" s="59"/>
      <c r="N5" s="59"/>
      <c r="O5" s="59"/>
      <c r="P5" s="59"/>
      <c r="Q5" s="59"/>
      <c r="R5" s="59"/>
      <c r="S5" s="59"/>
      <c r="T5" s="59"/>
      <c r="U5" s="59"/>
      <c r="V5" s="59"/>
      <c r="W5" s="59"/>
      <c r="X5" s="59"/>
      <c r="Y5" s="59"/>
      <c r="Z5" s="59"/>
      <c r="AA5" s="59"/>
      <c r="AB5" s="59"/>
      <c r="AC5" s="59"/>
      <c r="AD5" s="60"/>
      <c r="AE5" s="61"/>
      <c r="AF5" s="62"/>
      <c r="AG5" s="176" t="s">
        <v>166</v>
      </c>
      <c r="AH5" s="176"/>
      <c r="AI5" s="176"/>
      <c r="AJ5" s="176"/>
      <c r="AK5" s="176"/>
      <c r="AL5" s="176"/>
    </row>
    <row r="6" spans="1:38" ht="6.75" customHeight="1" thickTop="1">
      <c r="A6" s="54"/>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3"/>
      <c r="AG6" s="5"/>
      <c r="AH6" s="5"/>
      <c r="AI6" s="6"/>
      <c r="AJ6" s="6"/>
      <c r="AK6" s="6"/>
      <c r="AL6" s="6"/>
    </row>
    <row r="7" spans="1:38" ht="14.25" customHeight="1">
      <c r="A7" s="54"/>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5"/>
      <c r="AH7" s="5"/>
      <c r="AI7" s="6"/>
      <c r="AJ7" s="6"/>
      <c r="AK7" s="6"/>
      <c r="AL7" s="6"/>
    </row>
    <row r="8" spans="1:38" ht="14.25" customHeight="1">
      <c r="A8" s="54"/>
      <c r="B8" s="132" t="s">
        <v>2</v>
      </c>
      <c r="C8" s="132"/>
      <c r="D8" s="132"/>
      <c r="E8" s="132"/>
      <c r="F8" s="64" t="s">
        <v>102</v>
      </c>
      <c r="G8" s="6"/>
      <c r="H8" s="6"/>
      <c r="I8" s="6"/>
      <c r="J8" s="6"/>
      <c r="K8" s="6"/>
      <c r="L8" s="6"/>
      <c r="M8" s="6"/>
      <c r="N8" s="6"/>
      <c r="O8" s="6"/>
      <c r="P8" s="6"/>
      <c r="Q8" s="6"/>
      <c r="R8" s="6"/>
      <c r="S8" s="6"/>
      <c r="T8" s="132" t="s">
        <v>13</v>
      </c>
      <c r="U8" s="132"/>
      <c r="V8" s="132"/>
      <c r="W8" s="132"/>
      <c r="X8" s="103" t="s">
        <v>133</v>
      </c>
      <c r="Y8" s="6"/>
      <c r="Z8" s="6"/>
      <c r="AA8" s="6"/>
      <c r="AB8" s="6"/>
      <c r="AC8" s="6"/>
      <c r="AD8" s="6"/>
      <c r="AE8" s="6"/>
      <c r="AF8" s="6"/>
      <c r="AG8" s="6"/>
      <c r="AH8" s="6"/>
      <c r="AI8" s="6"/>
      <c r="AJ8" s="6"/>
      <c r="AK8" s="6"/>
      <c r="AL8" s="6"/>
    </row>
    <row r="9" spans="1:38" ht="14.25" customHeight="1">
      <c r="A9" s="54"/>
      <c r="B9" s="132"/>
      <c r="C9" s="132"/>
      <c r="D9" s="132"/>
      <c r="E9" s="132"/>
      <c r="F9" s="64" t="s">
        <v>103</v>
      </c>
      <c r="G9" s="6"/>
      <c r="H9" s="6"/>
      <c r="I9" s="6"/>
      <c r="J9" s="6"/>
      <c r="K9" s="6"/>
      <c r="L9" s="6"/>
      <c r="M9" s="6"/>
      <c r="N9" s="6"/>
      <c r="O9" s="6"/>
      <c r="P9" s="6"/>
      <c r="Q9" s="6"/>
      <c r="R9" s="6"/>
      <c r="S9" s="6"/>
      <c r="T9" s="132"/>
      <c r="U9" s="132"/>
      <c r="V9" s="132"/>
      <c r="W9" s="132"/>
      <c r="X9" s="103" t="s">
        <v>134</v>
      </c>
      <c r="Y9" s="6"/>
      <c r="Z9" s="6"/>
      <c r="AA9" s="6"/>
      <c r="AB9" s="6"/>
      <c r="AC9" s="6"/>
      <c r="AD9" s="6"/>
      <c r="AE9" s="6"/>
      <c r="AF9" s="6"/>
      <c r="AG9" s="6"/>
      <c r="AH9" s="6"/>
      <c r="AI9" s="6"/>
      <c r="AJ9" s="6"/>
      <c r="AK9" s="6"/>
      <c r="AL9" s="6"/>
    </row>
    <row r="10" spans="1:38" ht="14.25" customHeight="1">
      <c r="A10" s="54"/>
      <c r="B10" s="6"/>
      <c r="C10" s="6"/>
      <c r="D10" s="6"/>
      <c r="E10" s="6"/>
      <c r="F10" s="64"/>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row>
    <row r="11" spans="1:38" ht="14.25" customHeight="1">
      <c r="A11" s="54"/>
      <c r="B11" s="117" t="s">
        <v>100</v>
      </c>
      <c r="C11" s="118"/>
      <c r="D11" s="118"/>
      <c r="E11" s="119"/>
      <c r="F11" s="109" t="s">
        <v>5</v>
      </c>
      <c r="G11" s="109"/>
      <c r="H11" s="109" t="s">
        <v>97</v>
      </c>
      <c r="I11" s="109"/>
      <c r="J11" s="109" t="s">
        <v>7</v>
      </c>
      <c r="K11" s="109"/>
      <c r="L11" s="109" t="s">
        <v>8</v>
      </c>
      <c r="M11" s="109"/>
      <c r="N11" s="109" t="s">
        <v>9</v>
      </c>
      <c r="O11" s="109"/>
      <c r="P11" s="109" t="s">
        <v>10</v>
      </c>
      <c r="Q11" s="109"/>
      <c r="R11" s="7"/>
      <c r="S11" s="8"/>
      <c r="T11" s="174" t="s">
        <v>4</v>
      </c>
      <c r="U11" s="174"/>
      <c r="V11" s="174"/>
      <c r="W11" s="174"/>
      <c r="X11" s="174" t="s">
        <v>5</v>
      </c>
      <c r="Y11" s="174"/>
      <c r="Z11" s="174" t="s">
        <v>6</v>
      </c>
      <c r="AA11" s="174"/>
      <c r="AB11" s="174" t="s">
        <v>7</v>
      </c>
      <c r="AC11" s="174"/>
      <c r="AD11" s="174" t="s">
        <v>8</v>
      </c>
      <c r="AE11" s="174"/>
      <c r="AF11" s="174" t="s">
        <v>86</v>
      </c>
      <c r="AG11" s="174"/>
      <c r="AH11" s="174" t="s">
        <v>16</v>
      </c>
      <c r="AI11" s="174"/>
      <c r="AJ11" s="6"/>
      <c r="AK11" s="6"/>
      <c r="AL11" s="6"/>
    </row>
    <row r="12" spans="1:38" ht="14.25" customHeight="1">
      <c r="A12" s="65"/>
      <c r="B12" s="185" t="s">
        <v>135</v>
      </c>
      <c r="C12" s="186"/>
      <c r="D12" s="186"/>
      <c r="E12" s="187"/>
      <c r="F12" s="128" t="s">
        <v>140</v>
      </c>
      <c r="G12" s="129"/>
      <c r="H12" s="144">
        <v>46210</v>
      </c>
      <c r="I12" s="145"/>
      <c r="J12" s="144">
        <v>46213</v>
      </c>
      <c r="K12" s="145"/>
      <c r="L12" s="144">
        <v>46218</v>
      </c>
      <c r="M12" s="145"/>
      <c r="N12" s="144">
        <v>46221</v>
      </c>
      <c r="O12" s="145"/>
      <c r="P12" s="142">
        <v>46226</v>
      </c>
      <c r="Q12" s="143"/>
      <c r="R12" s="9"/>
      <c r="S12" s="8"/>
      <c r="T12" s="152" t="s">
        <v>125</v>
      </c>
      <c r="U12" s="153"/>
      <c r="V12" s="153"/>
      <c r="W12" s="154"/>
      <c r="X12" s="150" t="s">
        <v>150</v>
      </c>
      <c r="Y12" s="151"/>
      <c r="Z12" s="171">
        <f>IFERROR(WORKDAY(AD12,-5,[1]休日!$A$2:$A$149),"")</f>
        <v>46211</v>
      </c>
      <c r="AA12" s="172"/>
      <c r="AB12" s="171">
        <f>IFERROR(WORKDAY(AD12,-1,[1]休日!$A$2:$A$149),"")</f>
        <v>46217</v>
      </c>
      <c r="AC12" s="172"/>
      <c r="AD12" s="171">
        <v>46218</v>
      </c>
      <c r="AE12" s="172"/>
      <c r="AF12" s="146">
        <v>46221</v>
      </c>
      <c r="AG12" s="147"/>
      <c r="AH12" s="177">
        <f>IF(AF12="","",AF12+3)</f>
        <v>46224</v>
      </c>
      <c r="AI12" s="178"/>
      <c r="AJ12" s="6"/>
      <c r="AK12" s="6"/>
      <c r="AL12" s="6"/>
    </row>
    <row r="13" spans="1:38" ht="14.25" customHeight="1">
      <c r="A13" s="65"/>
      <c r="B13" s="106" t="s">
        <v>138</v>
      </c>
      <c r="C13" s="107"/>
      <c r="D13" s="107"/>
      <c r="E13" s="108"/>
      <c r="F13" s="113" t="s">
        <v>158</v>
      </c>
      <c r="G13" s="114"/>
      <c r="H13" s="135">
        <v>46217</v>
      </c>
      <c r="I13" s="136"/>
      <c r="J13" s="135">
        <v>46220</v>
      </c>
      <c r="K13" s="136"/>
      <c r="L13" s="135">
        <v>46225</v>
      </c>
      <c r="M13" s="136"/>
      <c r="N13" s="135">
        <v>46228</v>
      </c>
      <c r="O13" s="136"/>
      <c r="P13" s="135">
        <v>46233</v>
      </c>
      <c r="Q13" s="136"/>
      <c r="R13" s="9"/>
      <c r="S13" s="8"/>
      <c r="T13" s="156" t="s">
        <v>125</v>
      </c>
      <c r="U13" s="157"/>
      <c r="V13" s="157"/>
      <c r="W13" s="158"/>
      <c r="X13" s="148" t="s">
        <v>151</v>
      </c>
      <c r="Y13" s="149"/>
      <c r="Z13" s="179">
        <f>IFERROR(WORKDAY(AD13,-5,[1]休日!$A$2:$A$149),"")</f>
        <v>46217</v>
      </c>
      <c r="AA13" s="180"/>
      <c r="AB13" s="140">
        <f>IFERROR(WORKDAY(AD13,-1,[1]休日!$A$2:$A$149),"")</f>
        <v>46224</v>
      </c>
      <c r="AC13" s="141"/>
      <c r="AD13" s="140">
        <v>46225</v>
      </c>
      <c r="AE13" s="141"/>
      <c r="AF13" s="181">
        <v>46228</v>
      </c>
      <c r="AG13" s="182"/>
      <c r="AH13" s="140">
        <f t="shared" ref="AH13:AH17" si="0">IF(AF13="","",AF13+3)</f>
        <v>46231</v>
      </c>
      <c r="AI13" s="141"/>
      <c r="AJ13" s="6"/>
      <c r="AK13" s="6"/>
      <c r="AL13" s="54"/>
    </row>
    <row r="14" spans="1:38" ht="14.25" customHeight="1">
      <c r="A14" s="65"/>
      <c r="B14" s="125" t="s">
        <v>130</v>
      </c>
      <c r="C14" s="126"/>
      <c r="D14" s="126"/>
      <c r="E14" s="127"/>
      <c r="F14" s="128" t="s">
        <v>160</v>
      </c>
      <c r="G14" s="129"/>
      <c r="H14" s="144">
        <v>46224</v>
      </c>
      <c r="I14" s="145"/>
      <c r="J14" s="144">
        <v>46227</v>
      </c>
      <c r="K14" s="145"/>
      <c r="L14" s="144">
        <v>46232</v>
      </c>
      <c r="M14" s="145"/>
      <c r="N14" s="144">
        <v>46235</v>
      </c>
      <c r="O14" s="145"/>
      <c r="P14" s="142">
        <v>46240</v>
      </c>
      <c r="Q14" s="143"/>
      <c r="R14" s="9"/>
      <c r="S14" s="8"/>
      <c r="T14" s="152" t="s">
        <v>125</v>
      </c>
      <c r="U14" s="153"/>
      <c r="V14" s="153"/>
      <c r="W14" s="154"/>
      <c r="X14" s="150" t="s">
        <v>163</v>
      </c>
      <c r="Y14" s="151"/>
      <c r="Z14" s="171">
        <f>IFERROR(WORKDAY(AD14,-5,[1]休日!$A$2:$A$149),"")</f>
        <v>46225</v>
      </c>
      <c r="AA14" s="172"/>
      <c r="AB14" s="171">
        <f>IFERROR(WORKDAY(AD14,-1,[1]休日!$A$2:$A$149),"")</f>
        <v>46231</v>
      </c>
      <c r="AC14" s="172"/>
      <c r="AD14" s="171">
        <v>46232</v>
      </c>
      <c r="AE14" s="172"/>
      <c r="AF14" s="146">
        <v>46235</v>
      </c>
      <c r="AG14" s="147"/>
      <c r="AH14" s="177">
        <f t="shared" si="0"/>
        <v>46238</v>
      </c>
      <c r="AI14" s="178"/>
      <c r="AJ14" s="6"/>
      <c r="AK14" s="6"/>
      <c r="AL14" s="54"/>
    </row>
    <row r="15" spans="1:38" ht="14.25" customHeight="1">
      <c r="A15" s="65"/>
      <c r="B15" s="106" t="s">
        <v>139</v>
      </c>
      <c r="C15" s="107"/>
      <c r="D15" s="107"/>
      <c r="E15" s="108"/>
      <c r="F15" s="113" t="s">
        <v>161</v>
      </c>
      <c r="G15" s="114"/>
      <c r="H15" s="135">
        <v>46231</v>
      </c>
      <c r="I15" s="136"/>
      <c r="J15" s="135">
        <v>46234</v>
      </c>
      <c r="K15" s="136"/>
      <c r="L15" s="135">
        <v>46239</v>
      </c>
      <c r="M15" s="136"/>
      <c r="N15" s="135">
        <v>46242</v>
      </c>
      <c r="O15" s="136"/>
      <c r="P15" s="135">
        <v>46247</v>
      </c>
      <c r="Q15" s="136"/>
      <c r="R15" s="9"/>
      <c r="S15" s="8"/>
      <c r="T15" s="156" t="s">
        <v>125</v>
      </c>
      <c r="U15" s="157"/>
      <c r="V15" s="157"/>
      <c r="W15" s="158"/>
      <c r="X15" s="148" t="s">
        <v>164</v>
      </c>
      <c r="Y15" s="149"/>
      <c r="Z15" s="179">
        <f>IFERROR(WORKDAY(AD15,-5,[1]休日!$A$2:$A$149),"")</f>
        <v>46232</v>
      </c>
      <c r="AA15" s="180"/>
      <c r="AB15" s="140">
        <f>IFERROR(WORKDAY(AD15,-1,[1]休日!$A$2:$A$149),"")</f>
        <v>46238</v>
      </c>
      <c r="AC15" s="141"/>
      <c r="AD15" s="140">
        <v>46239</v>
      </c>
      <c r="AE15" s="141"/>
      <c r="AF15" s="181">
        <v>46242</v>
      </c>
      <c r="AG15" s="182"/>
      <c r="AH15" s="140">
        <f t="shared" si="0"/>
        <v>46245</v>
      </c>
      <c r="AI15" s="141"/>
      <c r="AJ15" s="6"/>
      <c r="AK15" s="6"/>
      <c r="AL15" s="54"/>
    </row>
    <row r="16" spans="1:38" ht="14.25" customHeight="1">
      <c r="A16" s="54"/>
      <c r="B16" s="125" t="s">
        <v>135</v>
      </c>
      <c r="C16" s="126"/>
      <c r="D16" s="126"/>
      <c r="E16" s="127"/>
      <c r="F16" s="128" t="s">
        <v>162</v>
      </c>
      <c r="G16" s="129"/>
      <c r="H16" s="144">
        <v>46238</v>
      </c>
      <c r="I16" s="145"/>
      <c r="J16" s="144">
        <v>46241</v>
      </c>
      <c r="K16" s="145"/>
      <c r="L16" s="144">
        <v>46246</v>
      </c>
      <c r="M16" s="145"/>
      <c r="N16" s="144">
        <v>46249</v>
      </c>
      <c r="O16" s="145"/>
      <c r="P16" s="142">
        <v>46254</v>
      </c>
      <c r="Q16" s="143"/>
      <c r="R16" s="6"/>
      <c r="S16" s="6"/>
      <c r="T16" s="152" t="s">
        <v>125</v>
      </c>
      <c r="U16" s="153"/>
      <c r="V16" s="153"/>
      <c r="W16" s="154"/>
      <c r="X16" s="150" t="s">
        <v>165</v>
      </c>
      <c r="Y16" s="151"/>
      <c r="Z16" s="171">
        <f>IFERROR(WORKDAY(AD16,-5,[1]休日!$A$2:$A$149),"")</f>
        <v>46238</v>
      </c>
      <c r="AA16" s="172"/>
      <c r="AB16" s="137">
        <f>IFERROR(WORKDAY(AD16,-1,[1]休日!$A$2:$A$149),"")</f>
        <v>46244</v>
      </c>
      <c r="AC16" s="138"/>
      <c r="AD16" s="137">
        <v>46246</v>
      </c>
      <c r="AE16" s="138"/>
      <c r="AF16" s="146">
        <v>46249</v>
      </c>
      <c r="AG16" s="147"/>
      <c r="AH16" s="137">
        <f t="shared" si="0"/>
        <v>46252</v>
      </c>
      <c r="AI16" s="138"/>
      <c r="AJ16" s="6"/>
      <c r="AK16" s="6"/>
      <c r="AL16" s="6"/>
    </row>
    <row r="17" spans="1:48" ht="14.25" customHeight="1">
      <c r="A17" s="54"/>
      <c r="B17" s="106" t="s">
        <v>138</v>
      </c>
      <c r="C17" s="107"/>
      <c r="D17" s="107"/>
      <c r="E17" s="108"/>
      <c r="F17" s="113" t="s">
        <v>167</v>
      </c>
      <c r="G17" s="114"/>
      <c r="H17" s="135">
        <v>46244</v>
      </c>
      <c r="I17" s="136"/>
      <c r="J17" s="135">
        <v>46248</v>
      </c>
      <c r="K17" s="136"/>
      <c r="L17" s="135">
        <v>46253</v>
      </c>
      <c r="M17" s="136"/>
      <c r="N17" s="135">
        <v>46256</v>
      </c>
      <c r="O17" s="136"/>
      <c r="P17" s="135">
        <v>46261</v>
      </c>
      <c r="Q17" s="136"/>
      <c r="R17" s="6"/>
      <c r="S17" s="6"/>
      <c r="T17" s="156" t="s">
        <v>125</v>
      </c>
      <c r="U17" s="157"/>
      <c r="V17" s="157"/>
      <c r="W17" s="158"/>
      <c r="X17" s="148" t="s">
        <v>171</v>
      </c>
      <c r="Y17" s="149"/>
      <c r="Z17" s="179">
        <f>IFERROR(WORKDAY(AD17,-5,[1]休日!$A$2:$A$149),"")</f>
        <v>46246</v>
      </c>
      <c r="AA17" s="180"/>
      <c r="AB17" s="140">
        <f>IFERROR(WORKDAY(AD17,-1,[1]休日!$A$2:$A$149),"")</f>
        <v>46252</v>
      </c>
      <c r="AC17" s="141"/>
      <c r="AD17" s="140">
        <v>46253</v>
      </c>
      <c r="AE17" s="141"/>
      <c r="AF17" s="155">
        <v>46256</v>
      </c>
      <c r="AG17" s="155"/>
      <c r="AH17" s="139">
        <f t="shared" si="0"/>
        <v>46259</v>
      </c>
      <c r="AI17" s="139"/>
      <c r="AJ17" s="6"/>
      <c r="AK17" s="6"/>
      <c r="AL17" s="6"/>
    </row>
    <row r="18" spans="1:48" ht="14.25" customHeight="1">
      <c r="A18" s="54"/>
      <c r="B18" s="125" t="s">
        <v>130</v>
      </c>
      <c r="C18" s="126"/>
      <c r="D18" s="126"/>
      <c r="E18" s="127"/>
      <c r="F18" s="128" t="s">
        <v>168</v>
      </c>
      <c r="G18" s="129"/>
      <c r="H18" s="144">
        <v>46252</v>
      </c>
      <c r="I18" s="145"/>
      <c r="J18" s="144">
        <v>46255</v>
      </c>
      <c r="K18" s="145"/>
      <c r="L18" s="144">
        <v>46260</v>
      </c>
      <c r="M18" s="145"/>
      <c r="N18" s="144">
        <v>46263</v>
      </c>
      <c r="O18" s="145"/>
      <c r="P18" s="142">
        <v>46268</v>
      </c>
      <c r="Q18" s="143"/>
      <c r="R18" s="35"/>
      <c r="S18" s="6"/>
      <c r="T18" s="152" t="s">
        <v>125</v>
      </c>
      <c r="U18" s="153"/>
      <c r="V18" s="153"/>
      <c r="W18" s="154"/>
      <c r="X18" s="150" t="s">
        <v>170</v>
      </c>
      <c r="Y18" s="151"/>
      <c r="Z18" s="171">
        <f>IFERROR(WORKDAY(AD18,-5,[1]休日!$A$2:$A$149),"")</f>
        <v>46253</v>
      </c>
      <c r="AA18" s="172"/>
      <c r="AB18" s="137">
        <f>IFERROR(WORKDAY(AD18,-1,[1]休日!$A$2:$A$149),"")</f>
        <v>46259</v>
      </c>
      <c r="AC18" s="138"/>
      <c r="AD18" s="137">
        <v>46260</v>
      </c>
      <c r="AE18" s="138"/>
      <c r="AF18" s="146">
        <v>46263</v>
      </c>
      <c r="AG18" s="147"/>
      <c r="AH18" s="162">
        <f t="shared" ref="AH18" si="1">IF(AF18="","",AF18+3)</f>
        <v>46266</v>
      </c>
      <c r="AI18" s="162"/>
      <c r="AJ18" s="6"/>
      <c r="AK18" s="6"/>
      <c r="AL18" s="6"/>
    </row>
    <row r="19" spans="1:48" ht="14.25" customHeight="1">
      <c r="A19" s="66"/>
      <c r="B19" s="106" t="s">
        <v>139</v>
      </c>
      <c r="C19" s="107"/>
      <c r="D19" s="107"/>
      <c r="E19" s="108"/>
      <c r="F19" s="113" t="s">
        <v>169</v>
      </c>
      <c r="G19" s="114"/>
      <c r="H19" s="135">
        <v>46259</v>
      </c>
      <c r="I19" s="136"/>
      <c r="J19" s="135">
        <v>46262</v>
      </c>
      <c r="K19" s="136"/>
      <c r="L19" s="135">
        <v>46267</v>
      </c>
      <c r="M19" s="136"/>
      <c r="N19" s="135">
        <v>46270</v>
      </c>
      <c r="O19" s="136"/>
      <c r="P19" s="135">
        <v>46275</v>
      </c>
      <c r="Q19" s="136"/>
      <c r="R19" s="159"/>
      <c r="S19" s="160"/>
      <c r="T19" s="163"/>
      <c r="U19" s="163"/>
      <c r="V19" s="35"/>
      <c r="W19" s="6"/>
      <c r="X19" s="170" t="s">
        <v>125</v>
      </c>
      <c r="Y19" s="170"/>
      <c r="Z19" s="170"/>
      <c r="AA19" s="170"/>
      <c r="AB19" s="167" t="s">
        <v>126</v>
      </c>
      <c r="AC19" s="167"/>
      <c r="AD19" s="161"/>
      <c r="AE19" s="161"/>
      <c r="AF19" s="161" t="str">
        <f>IFERROR(WORKDAY(AH19,-1,[1]休日!$A$2:$A$149),"")</f>
        <v/>
      </c>
      <c r="AG19" s="161"/>
      <c r="AH19" s="161"/>
      <c r="AI19" s="161"/>
      <c r="AJ19" s="169">
        <v>45822</v>
      </c>
      <c r="AK19" s="169"/>
      <c r="AL19" s="161">
        <f t="shared" ref="AL19" si="2">IF(AJ19="","",AJ19+3)</f>
        <v>45825</v>
      </c>
      <c r="AM19" s="161"/>
      <c r="AN19" s="49"/>
      <c r="AO19" s="49"/>
      <c r="AP19" s="49"/>
      <c r="AQ19" s="39"/>
      <c r="AR19" s="39"/>
      <c r="AS19" s="39"/>
      <c r="AT19" s="39"/>
      <c r="AU19" s="39"/>
      <c r="AV19" s="39"/>
    </row>
    <row r="20" spans="1:48" ht="14.25" customHeight="1">
      <c r="A20" s="54"/>
      <c r="B20" s="125" t="s">
        <v>135</v>
      </c>
      <c r="C20" s="126"/>
      <c r="D20" s="126"/>
      <c r="E20" s="127"/>
      <c r="F20" s="128" t="s">
        <v>159</v>
      </c>
      <c r="G20" s="129"/>
      <c r="H20" s="144">
        <v>46266</v>
      </c>
      <c r="I20" s="145"/>
      <c r="J20" s="144">
        <v>46269</v>
      </c>
      <c r="K20" s="145"/>
      <c r="L20" s="144">
        <v>46274</v>
      </c>
      <c r="M20" s="145"/>
      <c r="N20" s="144">
        <v>46277</v>
      </c>
      <c r="O20" s="145"/>
      <c r="P20" s="142">
        <v>46282</v>
      </c>
      <c r="Q20" s="143"/>
      <c r="R20" s="99"/>
      <c r="S20" s="8"/>
      <c r="T20" s="168"/>
      <c r="U20" s="168"/>
      <c r="V20" s="168"/>
      <c r="W20" s="168"/>
      <c r="X20" s="211"/>
      <c r="Y20" s="211"/>
      <c r="Z20" s="164" t="str">
        <f>IFERROR(WORKDAY(AD20,-5,[1]休日!$A$2:$A$149),"")</f>
        <v/>
      </c>
      <c r="AA20" s="164"/>
      <c r="AB20" s="164" t="str">
        <f>IFERROR(WORKDAY(AD20,-1,[1]休日!$A$2:$A$149),"")</f>
        <v/>
      </c>
      <c r="AC20" s="164"/>
      <c r="AD20" s="164" t="str">
        <f>IFERROR(WORKDAY(AF20,-3,[1]休日!$A$2:$A$149),"")</f>
        <v/>
      </c>
      <c r="AE20" s="164"/>
      <c r="AF20" s="166"/>
      <c r="AG20" s="166"/>
      <c r="AH20" s="165" t="str">
        <f t="shared" ref="AH20" si="3">IF(AF20="","",AF20+3)</f>
        <v/>
      </c>
      <c r="AI20" s="165"/>
      <c r="AJ20" s="67"/>
      <c r="AK20" s="67"/>
      <c r="AL20" s="67"/>
    </row>
    <row r="21" spans="1:48" ht="14.25" customHeight="1">
      <c r="A21" s="54"/>
      <c r="B21" s="68"/>
      <c r="C21" s="8"/>
      <c r="D21" s="8"/>
      <c r="E21" s="8"/>
      <c r="F21" s="40"/>
      <c r="G21" s="41"/>
      <c r="H21" s="44"/>
      <c r="I21" s="44"/>
      <c r="J21" s="44"/>
      <c r="K21" s="44"/>
      <c r="L21" s="45"/>
      <c r="M21" s="45"/>
      <c r="N21" s="42"/>
      <c r="O21" s="42"/>
      <c r="P21" s="43"/>
      <c r="Q21" s="43"/>
      <c r="R21" s="9"/>
      <c r="S21" s="8"/>
      <c r="T21" s="50"/>
      <c r="U21" s="50"/>
      <c r="V21" s="50"/>
      <c r="W21" s="50"/>
      <c r="X21" s="51"/>
      <c r="Y21" s="51"/>
      <c r="Z21" s="39"/>
      <c r="AA21" s="39"/>
      <c r="AB21" s="39"/>
      <c r="AC21" s="39"/>
      <c r="AD21" s="39"/>
      <c r="AE21" s="39"/>
      <c r="AF21" s="52"/>
      <c r="AG21" s="52"/>
      <c r="AH21" s="53"/>
      <c r="AI21" s="53"/>
      <c r="AJ21" s="67"/>
      <c r="AK21" s="67"/>
      <c r="AL21" s="67"/>
    </row>
    <row r="22" spans="1:48" ht="14.25" customHeight="1">
      <c r="A22" s="54"/>
      <c r="B22" s="132" t="s">
        <v>11</v>
      </c>
      <c r="C22" s="132"/>
      <c r="D22" s="132"/>
      <c r="E22" s="132"/>
      <c r="F22" s="6"/>
      <c r="G22" s="6"/>
      <c r="H22" s="160"/>
      <c r="I22" s="160"/>
      <c r="J22" s="160"/>
      <c r="K22" s="160"/>
      <c r="L22" s="160"/>
      <c r="M22" s="160"/>
      <c r="N22" s="6"/>
      <c r="O22" s="6"/>
      <c r="P22" s="6"/>
      <c r="Q22" s="6"/>
      <c r="R22" s="9"/>
      <c r="S22" s="8"/>
      <c r="T22" s="69" t="s">
        <v>104</v>
      </c>
      <c r="U22" s="69"/>
      <c r="V22" s="6"/>
      <c r="W22" s="6"/>
      <c r="X22" s="6"/>
      <c r="Y22" s="6"/>
      <c r="Z22" s="6"/>
      <c r="AA22" s="6"/>
      <c r="AB22" s="6"/>
      <c r="AC22" s="67"/>
      <c r="AD22" s="67"/>
      <c r="AE22" s="67"/>
      <c r="AF22" s="67"/>
      <c r="AG22" s="67"/>
      <c r="AH22" s="67"/>
      <c r="AI22" s="67"/>
      <c r="AJ22" s="67"/>
      <c r="AK22" s="67"/>
      <c r="AL22" s="67"/>
    </row>
    <row r="23" spans="1:48" ht="17.25" customHeight="1">
      <c r="A23" s="54"/>
      <c r="B23" s="132"/>
      <c r="C23" s="132"/>
      <c r="D23" s="132"/>
      <c r="E23" s="132"/>
      <c r="F23" s="6"/>
      <c r="G23" s="6"/>
      <c r="H23" s="6"/>
      <c r="I23" s="6"/>
      <c r="J23" s="6"/>
      <c r="K23" s="6"/>
      <c r="L23" s="6"/>
      <c r="M23" s="6"/>
      <c r="N23" s="6"/>
      <c r="O23" s="6"/>
      <c r="P23" s="6"/>
      <c r="Q23" s="6"/>
      <c r="R23" s="6"/>
      <c r="S23" s="6"/>
      <c r="T23" s="70" t="s">
        <v>105</v>
      </c>
      <c r="U23" s="70"/>
      <c r="V23" s="6"/>
      <c r="W23" s="6"/>
      <c r="X23" s="6"/>
      <c r="Y23" s="6"/>
      <c r="Z23" s="6"/>
      <c r="AA23" s="6"/>
      <c r="AB23" s="6"/>
      <c r="AL23" s="67"/>
    </row>
    <row r="24" spans="1:48" ht="14.25" customHeight="1">
      <c r="A24" s="54"/>
      <c r="B24" s="6"/>
      <c r="C24" s="6"/>
      <c r="D24" s="6"/>
      <c r="E24" s="6"/>
      <c r="F24" s="6"/>
      <c r="G24" s="6"/>
      <c r="H24" s="6"/>
      <c r="I24" s="6"/>
      <c r="J24" s="6"/>
      <c r="K24" s="6"/>
      <c r="L24" s="6"/>
      <c r="M24" s="6"/>
      <c r="N24" s="6"/>
      <c r="O24" s="6"/>
      <c r="P24" s="6"/>
      <c r="Q24" s="6"/>
      <c r="R24" s="6"/>
      <c r="S24" s="6"/>
      <c r="T24" s="70" t="s">
        <v>106</v>
      </c>
      <c r="U24" s="70"/>
      <c r="V24" s="6"/>
      <c r="W24" s="6"/>
      <c r="X24" s="6"/>
      <c r="Y24" s="6"/>
      <c r="Z24" s="6"/>
      <c r="AA24" s="6"/>
      <c r="AB24" s="6"/>
      <c r="AC24" s="6"/>
      <c r="AD24" s="6"/>
      <c r="AE24" s="6"/>
      <c r="AF24" s="6"/>
      <c r="AG24" s="6"/>
      <c r="AH24" s="6"/>
      <c r="AI24" s="7"/>
    </row>
    <row r="25" spans="1:48" ht="14.25" customHeight="1">
      <c r="A25" s="54"/>
      <c r="B25" s="117" t="s">
        <v>4</v>
      </c>
      <c r="C25" s="118"/>
      <c r="D25" s="118"/>
      <c r="E25" s="119"/>
      <c r="F25" s="109" t="s">
        <v>5</v>
      </c>
      <c r="G25" s="109"/>
      <c r="H25" s="109" t="s">
        <v>6</v>
      </c>
      <c r="I25" s="109"/>
      <c r="J25" s="109" t="s">
        <v>7</v>
      </c>
      <c r="K25" s="109"/>
      <c r="L25" s="109" t="s">
        <v>8</v>
      </c>
      <c r="M25" s="109"/>
      <c r="N25" s="109" t="s">
        <v>9</v>
      </c>
      <c r="O25" s="109"/>
      <c r="P25" s="109" t="s">
        <v>12</v>
      </c>
      <c r="Q25" s="109"/>
      <c r="R25" s="6"/>
      <c r="S25" s="6"/>
      <c r="T25" s="70" t="s">
        <v>107</v>
      </c>
      <c r="U25" s="70"/>
      <c r="V25" s="6"/>
      <c r="W25" s="6"/>
      <c r="X25" s="6"/>
      <c r="Y25" s="6"/>
      <c r="Z25" s="6"/>
      <c r="AA25" s="6"/>
      <c r="AB25" s="6"/>
      <c r="AC25" s="6"/>
      <c r="AD25" s="6"/>
      <c r="AE25" s="6"/>
      <c r="AF25" s="6"/>
      <c r="AG25" s="6"/>
      <c r="AH25" s="6"/>
      <c r="AI25" s="9"/>
    </row>
    <row r="26" spans="1:48" ht="14.25" customHeight="1">
      <c r="A26" s="54"/>
      <c r="B26" s="110" t="s">
        <v>132</v>
      </c>
      <c r="C26" s="111"/>
      <c r="D26" s="111"/>
      <c r="E26" s="112"/>
      <c r="F26" s="113" t="s">
        <v>143</v>
      </c>
      <c r="G26" s="114"/>
      <c r="H26" s="115">
        <v>46204</v>
      </c>
      <c r="I26" s="116"/>
      <c r="J26" s="130">
        <v>46209</v>
      </c>
      <c r="K26" s="131"/>
      <c r="L26" s="130">
        <v>46211</v>
      </c>
      <c r="M26" s="131"/>
      <c r="N26" s="130">
        <v>46213</v>
      </c>
      <c r="O26" s="131"/>
      <c r="P26" s="135">
        <f>N26+5</f>
        <v>46218</v>
      </c>
      <c r="Q26" s="136"/>
      <c r="R26" s="6"/>
      <c r="S26" s="6"/>
      <c r="T26" s="70" t="s">
        <v>108</v>
      </c>
      <c r="U26" s="70"/>
      <c r="V26" s="6"/>
      <c r="W26" s="6"/>
      <c r="X26" s="6"/>
      <c r="Y26" s="6"/>
      <c r="Z26" s="6"/>
      <c r="AA26" s="6"/>
      <c r="AB26" s="6"/>
      <c r="AC26" s="6"/>
      <c r="AD26" s="6"/>
      <c r="AE26" s="6"/>
      <c r="AF26" s="6"/>
      <c r="AG26" s="6"/>
      <c r="AH26" s="6"/>
      <c r="AI26" s="10"/>
      <c r="AJ26" s="54"/>
      <c r="AK26" s="54"/>
    </row>
    <row r="27" spans="1:48" ht="14.25" customHeight="1">
      <c r="A27" s="54"/>
      <c r="B27" s="122" t="s">
        <v>141</v>
      </c>
      <c r="C27" s="123"/>
      <c r="D27" s="123"/>
      <c r="E27" s="124"/>
      <c r="F27" s="128" t="s">
        <v>152</v>
      </c>
      <c r="G27" s="129"/>
      <c r="H27" s="133">
        <v>46211</v>
      </c>
      <c r="I27" s="134"/>
      <c r="J27" s="120">
        <v>46216</v>
      </c>
      <c r="K27" s="121"/>
      <c r="L27" s="120">
        <v>46218</v>
      </c>
      <c r="M27" s="121"/>
      <c r="N27" s="120">
        <f>L27+2</f>
        <v>46220</v>
      </c>
      <c r="O27" s="121"/>
      <c r="P27" s="188">
        <f>N27+5</f>
        <v>46225</v>
      </c>
      <c r="Q27" s="189"/>
      <c r="R27" s="6"/>
      <c r="S27" s="6"/>
      <c r="T27" s="70" t="s">
        <v>109</v>
      </c>
      <c r="U27" s="70"/>
      <c r="V27" s="6"/>
      <c r="W27" s="6"/>
      <c r="X27" s="6"/>
      <c r="Y27" s="6"/>
      <c r="Z27" s="6"/>
      <c r="AA27" s="6"/>
      <c r="AB27" s="6"/>
      <c r="AC27" s="6"/>
      <c r="AD27" s="6"/>
      <c r="AE27" s="6"/>
      <c r="AF27" s="6"/>
      <c r="AG27" s="6"/>
      <c r="AH27" s="6"/>
      <c r="AI27" s="9"/>
      <c r="AJ27" s="54"/>
      <c r="AK27" s="54"/>
      <c r="AL27" s="54"/>
    </row>
    <row r="28" spans="1:48" ht="14.25" customHeight="1">
      <c r="A28" s="54"/>
      <c r="B28" s="110" t="s">
        <v>131</v>
      </c>
      <c r="C28" s="111"/>
      <c r="D28" s="111"/>
      <c r="E28" s="112"/>
      <c r="F28" s="113" t="s">
        <v>153</v>
      </c>
      <c r="G28" s="114" t="s">
        <v>136</v>
      </c>
      <c r="H28" s="115">
        <v>46218</v>
      </c>
      <c r="I28" s="116"/>
      <c r="J28" s="130">
        <v>46220</v>
      </c>
      <c r="K28" s="131"/>
      <c r="L28" s="130">
        <v>46225</v>
      </c>
      <c r="M28" s="131"/>
      <c r="N28" s="130">
        <v>46227</v>
      </c>
      <c r="O28" s="131"/>
      <c r="P28" s="115">
        <v>46232</v>
      </c>
      <c r="Q28" s="116"/>
      <c r="R28" s="6"/>
      <c r="S28" s="8"/>
      <c r="T28" s="70" t="s">
        <v>110</v>
      </c>
      <c r="U28" s="70"/>
      <c r="V28" s="6"/>
      <c r="W28" s="6"/>
      <c r="X28" s="6"/>
      <c r="Y28" s="6"/>
      <c r="Z28" s="6"/>
      <c r="AA28" s="6"/>
      <c r="AB28" s="6"/>
      <c r="AC28" s="6"/>
      <c r="AD28" s="6"/>
      <c r="AE28" s="6"/>
      <c r="AF28" s="6"/>
      <c r="AG28" s="6"/>
      <c r="AH28" s="6"/>
      <c r="AI28" s="10"/>
      <c r="AJ28" s="54"/>
      <c r="AK28" s="54"/>
      <c r="AL28" s="54"/>
    </row>
    <row r="29" spans="1:48" ht="14.25" customHeight="1">
      <c r="A29" s="65"/>
      <c r="B29" s="122" t="s">
        <v>142</v>
      </c>
      <c r="C29" s="123"/>
      <c r="D29" s="123"/>
      <c r="E29" s="124"/>
      <c r="F29" s="128" t="s">
        <v>154</v>
      </c>
      <c r="G29" s="129"/>
      <c r="H29" s="133">
        <v>46225</v>
      </c>
      <c r="I29" s="134"/>
      <c r="J29" s="120">
        <v>46230</v>
      </c>
      <c r="K29" s="121"/>
      <c r="L29" s="120">
        <v>46232</v>
      </c>
      <c r="M29" s="121"/>
      <c r="N29" s="120">
        <v>46234</v>
      </c>
      <c r="O29" s="121"/>
      <c r="P29" s="188">
        <f>N29+5</f>
        <v>46239</v>
      </c>
      <c r="Q29" s="189"/>
      <c r="R29" s="6"/>
      <c r="S29" s="8"/>
      <c r="T29" s="70" t="s">
        <v>111</v>
      </c>
      <c r="AJ29" s="54"/>
      <c r="AK29" s="54"/>
      <c r="AL29" s="54"/>
    </row>
    <row r="30" spans="1:48" ht="14.25" customHeight="1">
      <c r="A30" s="65"/>
      <c r="B30" s="110" t="s">
        <v>132</v>
      </c>
      <c r="C30" s="111"/>
      <c r="D30" s="111"/>
      <c r="E30" s="112"/>
      <c r="F30" s="113" t="s">
        <v>173</v>
      </c>
      <c r="G30" s="114" t="s">
        <v>136</v>
      </c>
      <c r="H30" s="115">
        <v>46232</v>
      </c>
      <c r="I30" s="116"/>
      <c r="J30" s="130">
        <v>46237</v>
      </c>
      <c r="K30" s="131"/>
      <c r="L30" s="130">
        <v>46239</v>
      </c>
      <c r="M30" s="131"/>
      <c r="N30" s="130">
        <v>46241</v>
      </c>
      <c r="O30" s="131"/>
      <c r="P30" s="135">
        <v>46246</v>
      </c>
      <c r="Q30" s="136"/>
      <c r="R30" s="6"/>
      <c r="S30" s="8"/>
      <c r="T30" s="69"/>
      <c r="U30" s="69"/>
      <c r="V30" s="6"/>
      <c r="W30" s="6"/>
      <c r="X30" s="6"/>
      <c r="Y30" s="6"/>
      <c r="Z30" s="6"/>
      <c r="AA30" s="6"/>
      <c r="AB30" s="6"/>
      <c r="AC30" s="6"/>
      <c r="AD30" s="6"/>
      <c r="AE30" s="6"/>
      <c r="AF30" s="6"/>
      <c r="AG30" s="6"/>
      <c r="AH30" s="6"/>
      <c r="AI30" s="6"/>
      <c r="AJ30" s="54"/>
      <c r="AK30" s="54"/>
      <c r="AL30" s="54"/>
    </row>
    <row r="31" spans="1:48" ht="14.25" customHeight="1">
      <c r="A31" s="65"/>
      <c r="B31" s="122" t="s">
        <v>141</v>
      </c>
      <c r="C31" s="123"/>
      <c r="D31" s="123"/>
      <c r="E31" s="124"/>
      <c r="F31" s="128" t="s">
        <v>174</v>
      </c>
      <c r="G31" s="129"/>
      <c r="H31" s="133">
        <v>46238</v>
      </c>
      <c r="I31" s="134"/>
      <c r="J31" s="120">
        <v>46241</v>
      </c>
      <c r="K31" s="121"/>
      <c r="L31" s="120">
        <v>46246</v>
      </c>
      <c r="M31" s="121"/>
      <c r="N31" s="120">
        <v>46248</v>
      </c>
      <c r="O31" s="121"/>
      <c r="P31" s="133">
        <f>N31+5</f>
        <v>46253</v>
      </c>
      <c r="Q31" s="134"/>
      <c r="R31" s="6"/>
      <c r="S31" s="8"/>
      <c r="T31" s="69" t="s">
        <v>112</v>
      </c>
      <c r="U31" s="69"/>
      <c r="V31" s="6"/>
      <c r="W31" s="6"/>
      <c r="X31" s="6"/>
      <c r="Y31" s="6"/>
      <c r="Z31" s="6"/>
      <c r="AA31" s="6"/>
      <c r="AB31" s="6"/>
      <c r="AC31" s="6"/>
      <c r="AD31" s="6"/>
      <c r="AE31" s="6"/>
      <c r="AF31" s="6"/>
      <c r="AG31" s="6"/>
      <c r="AH31" s="6"/>
      <c r="AI31" s="6"/>
      <c r="AJ31" s="54"/>
      <c r="AK31" s="54"/>
      <c r="AL31" s="54"/>
    </row>
    <row r="32" spans="1:48" ht="14.25" customHeight="1">
      <c r="A32" s="65"/>
      <c r="B32" s="110" t="s">
        <v>175</v>
      </c>
      <c r="C32" s="111"/>
      <c r="D32" s="111"/>
      <c r="E32" s="112"/>
      <c r="F32" s="113" t="s">
        <v>176</v>
      </c>
      <c r="G32" s="114" t="s">
        <v>136</v>
      </c>
      <c r="H32" s="115">
        <v>46246</v>
      </c>
      <c r="I32" s="116"/>
      <c r="J32" s="130">
        <v>46251</v>
      </c>
      <c r="K32" s="131"/>
      <c r="L32" s="130">
        <v>46253</v>
      </c>
      <c r="M32" s="131"/>
      <c r="N32" s="130">
        <v>46255</v>
      </c>
      <c r="O32" s="131"/>
      <c r="P32" s="135">
        <v>46260</v>
      </c>
      <c r="Q32" s="136"/>
      <c r="R32" s="6"/>
      <c r="S32" s="8"/>
      <c r="T32" s="6"/>
      <c r="U32" s="6"/>
      <c r="V32" s="6"/>
      <c r="W32" s="6"/>
      <c r="X32" s="6"/>
      <c r="Y32" s="6"/>
      <c r="Z32" s="6"/>
      <c r="AA32" s="6"/>
      <c r="AB32" s="6"/>
      <c r="AC32" s="6"/>
      <c r="AD32" s="6"/>
      <c r="AE32" s="6"/>
      <c r="AF32" s="6"/>
      <c r="AG32" s="6"/>
      <c r="AH32" s="6"/>
      <c r="AI32" s="6"/>
      <c r="AJ32" s="54"/>
      <c r="AK32" s="54"/>
      <c r="AL32" s="54"/>
    </row>
    <row r="33" spans="1:44" ht="13.5" customHeight="1">
      <c r="A33" s="54"/>
      <c r="B33" s="122" t="s">
        <v>177</v>
      </c>
      <c r="C33" s="123"/>
      <c r="D33" s="123"/>
      <c r="E33" s="124"/>
      <c r="F33" s="128" t="s">
        <v>178</v>
      </c>
      <c r="G33" s="129"/>
      <c r="H33" s="133">
        <v>46253</v>
      </c>
      <c r="I33" s="134"/>
      <c r="J33" s="120">
        <v>46258</v>
      </c>
      <c r="K33" s="121"/>
      <c r="L33" s="120">
        <v>46260</v>
      </c>
      <c r="M33" s="121"/>
      <c r="N33" s="120">
        <v>46262</v>
      </c>
      <c r="O33" s="121"/>
      <c r="P33" s="133">
        <f>N33+5</f>
        <v>46267</v>
      </c>
      <c r="Q33" s="134"/>
      <c r="R33" s="6"/>
      <c r="S33" s="6"/>
      <c r="T33" s="71" t="s">
        <v>14</v>
      </c>
      <c r="U33" s="71"/>
      <c r="V33" s="72"/>
      <c r="W33" s="73"/>
      <c r="X33" s="70"/>
      <c r="Y33" s="73"/>
      <c r="Z33" s="73"/>
      <c r="AA33" s="73"/>
      <c r="AB33" s="6"/>
      <c r="AC33" s="6"/>
      <c r="AD33" s="6"/>
      <c r="AE33" s="6"/>
      <c r="AF33" s="6"/>
      <c r="AG33" s="6"/>
      <c r="AH33" s="6"/>
      <c r="AI33" s="6"/>
      <c r="AJ33" s="54"/>
      <c r="AK33" s="54"/>
      <c r="AL33" s="54"/>
    </row>
    <row r="34" spans="1:44" ht="14.25" customHeight="1">
      <c r="A34" s="54"/>
      <c r="R34" s="6"/>
      <c r="S34" s="6"/>
      <c r="T34" s="74">
        <v>3</v>
      </c>
      <c r="U34" s="74"/>
      <c r="V34" s="70" t="s">
        <v>113</v>
      </c>
      <c r="W34" s="70" t="s">
        <v>15</v>
      </c>
      <c r="X34" s="70"/>
      <c r="Y34" s="73"/>
      <c r="Z34" s="73"/>
      <c r="AA34" s="73"/>
      <c r="AB34" s="6"/>
      <c r="AC34" s="6"/>
      <c r="AD34" s="6"/>
      <c r="AE34" s="6"/>
      <c r="AF34" s="6"/>
      <c r="AG34" s="6"/>
      <c r="AH34" s="6"/>
      <c r="AI34" s="6"/>
      <c r="AJ34" s="54"/>
      <c r="AK34" s="54"/>
      <c r="AL34" s="54"/>
    </row>
    <row r="35" spans="1:44" ht="14.25" customHeight="1">
      <c r="A35" s="54"/>
      <c r="B35" s="132" t="s">
        <v>3</v>
      </c>
      <c r="C35" s="132"/>
      <c r="D35" s="132"/>
      <c r="E35" s="132"/>
      <c r="F35" s="6"/>
      <c r="G35" s="6"/>
      <c r="H35" s="6"/>
      <c r="I35" s="6"/>
      <c r="J35" s="6"/>
      <c r="K35" s="6"/>
      <c r="L35" s="6"/>
      <c r="M35" s="6"/>
      <c r="N35" s="6"/>
      <c r="O35" s="6"/>
      <c r="P35" s="6"/>
      <c r="Q35" s="6"/>
      <c r="R35" s="6"/>
      <c r="S35" s="6"/>
      <c r="T35" s="74">
        <v>6.1</v>
      </c>
      <c r="U35" s="74"/>
      <c r="V35" s="70" t="s">
        <v>114</v>
      </c>
      <c r="W35" s="70" t="s">
        <v>17</v>
      </c>
      <c r="X35" s="70"/>
      <c r="Y35" s="73"/>
      <c r="Z35" s="73"/>
      <c r="AA35" s="73"/>
      <c r="AB35" s="6"/>
      <c r="AC35" s="6"/>
      <c r="AD35" s="6"/>
      <c r="AE35" s="6"/>
      <c r="AF35" s="6"/>
      <c r="AG35" s="6"/>
      <c r="AH35" s="6"/>
      <c r="AI35" s="6"/>
      <c r="AJ35" s="54"/>
      <c r="AK35" s="54"/>
      <c r="AL35" s="54"/>
    </row>
    <row r="36" spans="1:44" ht="14.25" customHeight="1">
      <c r="A36" s="54"/>
      <c r="B36" s="132"/>
      <c r="C36" s="132"/>
      <c r="D36" s="132"/>
      <c r="E36" s="132"/>
      <c r="F36" s="6"/>
      <c r="G36" s="6"/>
      <c r="H36" s="6"/>
      <c r="I36" s="6"/>
      <c r="J36" s="6"/>
      <c r="K36" s="6"/>
      <c r="L36" s="6"/>
      <c r="M36" s="6"/>
      <c r="N36" s="6"/>
      <c r="O36" s="6"/>
      <c r="P36" s="6"/>
      <c r="Q36" s="6"/>
      <c r="R36" s="6"/>
      <c r="S36" s="6"/>
      <c r="T36" s="74">
        <v>8</v>
      </c>
      <c r="U36" s="74"/>
      <c r="V36" s="70" t="s">
        <v>115</v>
      </c>
      <c r="W36" s="70" t="s">
        <v>18</v>
      </c>
      <c r="X36" s="70"/>
      <c r="Y36" s="73"/>
      <c r="Z36" s="73"/>
      <c r="AA36" s="73"/>
      <c r="AB36" s="6"/>
      <c r="AC36" s="6"/>
      <c r="AD36" s="6"/>
      <c r="AE36" s="6"/>
      <c r="AF36" s="6"/>
      <c r="AG36" s="6"/>
      <c r="AH36" s="6"/>
      <c r="AI36" s="6"/>
      <c r="AL36" s="54"/>
    </row>
    <row r="37" spans="1:44" ht="14.25" customHeight="1">
      <c r="A37" s="54"/>
      <c r="B37" s="6"/>
      <c r="C37" s="6"/>
      <c r="D37" s="6"/>
      <c r="E37" s="6"/>
      <c r="F37" s="6"/>
      <c r="G37" s="6"/>
      <c r="H37" s="6"/>
      <c r="I37" s="6"/>
      <c r="J37" s="6"/>
      <c r="K37" s="6"/>
      <c r="L37" s="6"/>
      <c r="M37" s="6"/>
      <c r="N37" s="6"/>
      <c r="O37" s="6"/>
      <c r="P37" s="6"/>
      <c r="Q37" s="6"/>
      <c r="R37" s="6"/>
      <c r="S37" s="6"/>
      <c r="T37" s="74">
        <v>9</v>
      </c>
      <c r="U37" s="74"/>
      <c r="V37" s="70" t="s">
        <v>116</v>
      </c>
      <c r="W37" s="70" t="s">
        <v>19</v>
      </c>
      <c r="X37" s="70"/>
      <c r="Y37" s="73"/>
      <c r="Z37" s="73"/>
      <c r="AA37" s="73"/>
      <c r="AB37" s="6"/>
      <c r="AC37" s="6"/>
      <c r="AD37" s="6"/>
      <c r="AE37" s="6"/>
      <c r="AF37" s="75" t="s">
        <v>117</v>
      </c>
      <c r="AG37" s="55"/>
      <c r="AH37" s="71"/>
      <c r="AI37" s="71"/>
      <c r="AJ37" s="6"/>
      <c r="AK37" s="6"/>
    </row>
    <row r="38" spans="1:44" ht="14.25" customHeight="1">
      <c r="A38" s="54"/>
      <c r="B38" s="117" t="s">
        <v>4</v>
      </c>
      <c r="C38" s="118"/>
      <c r="D38" s="118"/>
      <c r="E38" s="119"/>
      <c r="F38" s="117" t="s">
        <v>5</v>
      </c>
      <c r="G38" s="119"/>
      <c r="H38" s="117" t="s">
        <v>6</v>
      </c>
      <c r="I38" s="119"/>
      <c r="J38" s="117" t="s">
        <v>7</v>
      </c>
      <c r="K38" s="119"/>
      <c r="L38" s="117" t="s">
        <v>8</v>
      </c>
      <c r="M38" s="119"/>
      <c r="N38" s="117" t="s">
        <v>9</v>
      </c>
      <c r="O38" s="119"/>
      <c r="P38" s="117" t="s">
        <v>99</v>
      </c>
      <c r="Q38" s="119"/>
      <c r="R38" s="38"/>
      <c r="S38" s="6"/>
      <c r="T38" s="76" t="s">
        <v>118</v>
      </c>
      <c r="U38" s="76"/>
      <c r="V38" s="70" t="s">
        <v>119</v>
      </c>
      <c r="W38" s="73"/>
      <c r="X38" s="73"/>
      <c r="Y38" s="73"/>
      <c r="Z38" s="73"/>
      <c r="AA38" s="73"/>
      <c r="AB38" s="6"/>
      <c r="AC38" s="6"/>
      <c r="AD38" s="6"/>
      <c r="AE38" s="6"/>
      <c r="AF38" s="77" t="s">
        <v>20</v>
      </c>
      <c r="AG38" s="55"/>
      <c r="AH38" s="75"/>
      <c r="AI38" s="75"/>
      <c r="AJ38" s="6"/>
      <c r="AK38" s="6"/>
      <c r="AL38" s="6"/>
    </row>
    <row r="39" spans="1:44" ht="14.25" customHeight="1">
      <c r="B39" s="96" t="s">
        <v>129</v>
      </c>
      <c r="C39" s="104"/>
      <c r="D39" s="104"/>
      <c r="E39" s="105"/>
      <c r="F39" s="128" t="s">
        <v>148</v>
      </c>
      <c r="G39" s="129"/>
      <c r="H39" s="195">
        <f>IFERROR(WORKDAY(L39,-4,[1]休日!$A$2:$A$149),"")</f>
        <v>46206</v>
      </c>
      <c r="I39" s="172"/>
      <c r="J39" s="171">
        <f>IFERROR(WORKDAY(L39,-1,[1]休日!$A$2:$A$149),"")</f>
        <v>46211</v>
      </c>
      <c r="K39" s="172"/>
      <c r="L39" s="171">
        <f>IFERROR(WORKDAY(N39,-2,[1]休日!$A$2:$A$149),"")</f>
        <v>46212</v>
      </c>
      <c r="M39" s="172"/>
      <c r="N39" s="209">
        <v>46215</v>
      </c>
      <c r="O39" s="210"/>
      <c r="P39" s="177">
        <f t="shared" ref="P39:P46" si="4">IF(N39="","",N39+13)</f>
        <v>46228</v>
      </c>
      <c r="Q39" s="178"/>
      <c r="S39" s="6"/>
      <c r="T39" s="76" t="s">
        <v>118</v>
      </c>
      <c r="U39" s="76"/>
      <c r="V39" s="70" t="s">
        <v>120</v>
      </c>
      <c r="W39" s="73"/>
      <c r="X39" s="73"/>
      <c r="Y39" s="73"/>
      <c r="Z39" s="73"/>
      <c r="AA39" s="73"/>
      <c r="AB39" s="6"/>
      <c r="AC39" s="6"/>
      <c r="AD39" s="6"/>
      <c r="AE39" s="6"/>
      <c r="AF39" s="75" t="s">
        <v>21</v>
      </c>
      <c r="AG39" s="55"/>
    </row>
    <row r="40" spans="1:44" ht="14.25" customHeight="1">
      <c r="B40" s="100" t="s">
        <v>95</v>
      </c>
      <c r="C40" s="101"/>
      <c r="D40" s="101"/>
      <c r="E40" s="102"/>
      <c r="F40" s="192" t="s">
        <v>148</v>
      </c>
      <c r="G40" s="199"/>
      <c r="H40" s="194">
        <f>IFERROR(WORKDAY(L40,-4,[1]休日!$A$2:$A$149),"")</f>
        <v>46213</v>
      </c>
      <c r="I40" s="180"/>
      <c r="J40" s="179">
        <f>IFERROR(WORKDAY(L40,-1,[1]休日!$A$2:$A$149),"")</f>
        <v>46218</v>
      </c>
      <c r="K40" s="180"/>
      <c r="L40" s="179">
        <f>IFERROR(WORKDAY(N40,-2,[1]休日!$A$2:$A$149),"")</f>
        <v>46219</v>
      </c>
      <c r="M40" s="180"/>
      <c r="N40" s="190" t="s">
        <v>149</v>
      </c>
      <c r="O40" s="191"/>
      <c r="P40" s="204">
        <f t="shared" si="4"/>
        <v>46235</v>
      </c>
      <c r="Q40" s="205"/>
      <c r="S40" s="6"/>
      <c r="T40" s="38"/>
      <c r="U40" s="6"/>
      <c r="V40" s="11"/>
      <c r="W40" s="11"/>
      <c r="X40" s="6"/>
      <c r="Y40" s="6"/>
      <c r="Z40" s="6"/>
      <c r="AA40" s="6"/>
      <c r="AB40" s="6"/>
      <c r="AC40" s="6"/>
      <c r="AD40" s="6"/>
      <c r="AE40" s="6"/>
      <c r="AF40" s="6"/>
      <c r="AG40" s="6"/>
      <c r="AH40" s="6"/>
      <c r="AI40" s="6"/>
      <c r="AM40" s="56" t="s">
        <v>144</v>
      </c>
      <c r="AN40" s="56" t="s">
        <v>145</v>
      </c>
    </row>
    <row r="41" spans="1:44" ht="15" customHeight="1">
      <c r="B41" s="201" t="s">
        <v>128</v>
      </c>
      <c r="C41" s="202"/>
      <c r="D41" s="202"/>
      <c r="E41" s="203"/>
      <c r="F41" s="128" t="s">
        <v>137</v>
      </c>
      <c r="G41" s="206"/>
      <c r="H41" s="171">
        <f>IFERROR(WORKDAY(L41,-4,[1]休日!$A$2:$A$149),"")</f>
        <v>46219</v>
      </c>
      <c r="I41" s="172"/>
      <c r="J41" s="171">
        <f>IFERROR(WORKDAY(L41,-1,[1]休日!$A$2:$A$149),"")</f>
        <v>46225</v>
      </c>
      <c r="K41" s="172"/>
      <c r="L41" s="171">
        <f>IFERROR(WORKDAY(N41,-2,[1]休日!$A$2:$A$149),"")</f>
        <v>46226</v>
      </c>
      <c r="M41" s="172"/>
      <c r="N41" s="207">
        <v>46229</v>
      </c>
      <c r="O41" s="208"/>
      <c r="P41" s="177">
        <f t="shared" si="4"/>
        <v>46242</v>
      </c>
      <c r="Q41" s="178"/>
      <c r="S41" s="6"/>
      <c r="T41" s="38"/>
      <c r="U41" s="6"/>
      <c r="V41" s="71" t="s">
        <v>121</v>
      </c>
      <c r="W41" s="71"/>
      <c r="X41" s="71"/>
      <c r="Y41" s="71"/>
      <c r="Z41" s="71"/>
      <c r="AA41" s="71"/>
      <c r="AB41" s="71"/>
      <c r="AC41" s="71"/>
      <c r="AD41" s="71"/>
      <c r="AE41" s="71"/>
      <c r="AF41" s="71"/>
      <c r="AG41" s="71"/>
      <c r="AH41" s="71"/>
      <c r="AI41" s="71"/>
      <c r="AM41" s="56" t="s">
        <v>146</v>
      </c>
      <c r="AN41" s="56" t="s">
        <v>147</v>
      </c>
    </row>
    <row r="42" spans="1:44" ht="14.25" customHeight="1">
      <c r="A42" s="54"/>
      <c r="B42" s="100" t="s">
        <v>128</v>
      </c>
      <c r="C42" s="101"/>
      <c r="D42" s="101"/>
      <c r="E42" s="102"/>
      <c r="F42" s="192" t="s">
        <v>155</v>
      </c>
      <c r="G42" s="193"/>
      <c r="H42" s="179">
        <f>IFERROR(WORKDAY(L42,-4,[1]休日!$A$2:$A$149),"")</f>
        <v>46227</v>
      </c>
      <c r="I42" s="180"/>
      <c r="J42" s="179">
        <f>IFERROR(WORKDAY(L42,-1,[1]休日!$A$2:$A$149),"")</f>
        <v>46232</v>
      </c>
      <c r="K42" s="180"/>
      <c r="L42" s="179">
        <f>IFERROR(WORKDAY(N42,-2,[1]休日!$A$2:$A$149),"")</f>
        <v>46233</v>
      </c>
      <c r="M42" s="180"/>
      <c r="N42" s="181">
        <v>46236</v>
      </c>
      <c r="O42" s="200"/>
      <c r="P42" s="204">
        <f t="shared" si="4"/>
        <v>46249</v>
      </c>
      <c r="Q42" s="205"/>
      <c r="S42" s="64"/>
      <c r="U42" s="78" t="s">
        <v>122</v>
      </c>
      <c r="V42" s="79"/>
      <c r="W42" s="79"/>
      <c r="X42" s="79"/>
      <c r="Y42" s="79"/>
      <c r="Z42" s="80"/>
      <c r="AA42" s="81" t="s">
        <v>123</v>
      </c>
      <c r="AB42" s="82"/>
      <c r="AC42" s="82"/>
      <c r="AD42" s="82"/>
      <c r="AE42" s="82"/>
      <c r="AF42" s="83"/>
      <c r="AG42" s="81" t="s">
        <v>22</v>
      </c>
      <c r="AH42" s="82"/>
      <c r="AI42" s="84"/>
      <c r="AJ42" s="85"/>
      <c r="AK42" s="6"/>
    </row>
    <row r="43" spans="1:44">
      <c r="B43" s="201" t="s">
        <v>127</v>
      </c>
      <c r="C43" s="202"/>
      <c r="D43" s="202"/>
      <c r="E43" s="203"/>
      <c r="F43" s="128" t="s">
        <v>156</v>
      </c>
      <c r="G43" s="129"/>
      <c r="H43" s="195">
        <f>IFERROR(WORKDAY(L43,-4,[1]休日!$A$2:$A$149),"")</f>
        <v>46234</v>
      </c>
      <c r="I43" s="172"/>
      <c r="J43" s="171">
        <f>IFERROR(WORKDAY(L43,-1,[1]休日!$A$2:$A$149),"")</f>
        <v>46239</v>
      </c>
      <c r="K43" s="172"/>
      <c r="L43" s="171">
        <f>IFERROR(WORKDAY(N43,-2,[1]休日!$A$2:$A$149),"")</f>
        <v>46240</v>
      </c>
      <c r="M43" s="172"/>
      <c r="N43" s="209">
        <v>46243</v>
      </c>
      <c r="O43" s="210"/>
      <c r="P43" s="177">
        <f t="shared" si="4"/>
        <v>46256</v>
      </c>
      <c r="Q43" s="178"/>
      <c r="S43" s="95"/>
      <c r="U43" s="86" t="s">
        <v>87</v>
      </c>
      <c r="V43" s="87"/>
      <c r="W43" s="87"/>
      <c r="X43" s="87"/>
      <c r="Y43" s="87"/>
      <c r="Z43" s="88"/>
      <c r="AA43" s="89" t="s">
        <v>124</v>
      </c>
      <c r="AB43" s="90"/>
      <c r="AC43" s="90"/>
      <c r="AD43" s="90"/>
      <c r="AE43" s="90"/>
      <c r="AF43" s="91"/>
      <c r="AG43" s="89" t="s">
        <v>23</v>
      </c>
      <c r="AH43" s="90"/>
      <c r="AI43" s="92"/>
      <c r="AJ43" s="93"/>
      <c r="AK43" s="6"/>
      <c r="AQ43" s="54"/>
      <c r="AR43" s="38"/>
    </row>
    <row r="44" spans="1:44">
      <c r="B44" s="196" t="s">
        <v>89</v>
      </c>
      <c r="C44" s="197"/>
      <c r="D44" s="197"/>
      <c r="E44" s="198"/>
      <c r="F44" s="192" t="s">
        <v>172</v>
      </c>
      <c r="G44" s="199"/>
      <c r="H44" s="194">
        <f>IFERROR(WORKDAY(L44,-4,[1]休日!$A$2:$A$149),"")</f>
        <v>46240</v>
      </c>
      <c r="I44" s="180"/>
      <c r="J44" s="179">
        <f>IFERROR(WORKDAY(L44,-1,[1]休日!$A$2:$A$149),"")</f>
        <v>46246</v>
      </c>
      <c r="K44" s="180"/>
      <c r="L44" s="179">
        <f>IFERROR(WORKDAY(N44,-2,[1]休日!$A$2:$A$149),"")</f>
        <v>46247</v>
      </c>
      <c r="M44" s="180"/>
      <c r="N44" s="190">
        <v>46250</v>
      </c>
      <c r="O44" s="191"/>
      <c r="P44" s="204">
        <f t="shared" si="4"/>
        <v>46263</v>
      </c>
      <c r="Q44" s="205"/>
      <c r="S44" s="1"/>
      <c r="AQ44" s="54"/>
      <c r="AR44" s="94"/>
    </row>
    <row r="45" spans="1:44">
      <c r="B45" s="96" t="s">
        <v>129</v>
      </c>
      <c r="C45" s="97"/>
      <c r="D45" s="97"/>
      <c r="E45" s="98"/>
      <c r="F45" s="128" t="s">
        <v>157</v>
      </c>
      <c r="G45" s="206"/>
      <c r="H45" s="195">
        <f>IFERROR(WORKDAY(L45,-4,[1]休日!$A$2:$A$149),"")</f>
        <v>46248</v>
      </c>
      <c r="I45" s="172"/>
      <c r="J45" s="171">
        <f>IFERROR(WORKDAY(L45,-1,[1]休日!$A$2:$A$149),"")</f>
        <v>46253</v>
      </c>
      <c r="K45" s="172"/>
      <c r="L45" s="171">
        <f>IFERROR(WORKDAY(N45,-2,[1]休日!$A$2:$A$149),"")</f>
        <v>46254</v>
      </c>
      <c r="M45" s="172"/>
      <c r="N45" s="146">
        <v>46257</v>
      </c>
      <c r="O45" s="147"/>
      <c r="P45" s="177">
        <f t="shared" si="4"/>
        <v>46270</v>
      </c>
      <c r="Q45" s="178"/>
      <c r="AQ45" s="54"/>
    </row>
    <row r="46" spans="1:44">
      <c r="B46" s="100" t="s">
        <v>95</v>
      </c>
      <c r="C46" s="101"/>
      <c r="D46" s="101"/>
      <c r="E46" s="102"/>
      <c r="F46" s="192" t="s">
        <v>157</v>
      </c>
      <c r="G46" s="193"/>
      <c r="H46" s="194">
        <f>IFERROR(WORKDAY(L46,-4,[1]休日!$A$2:$A$149),"")</f>
        <v>46255</v>
      </c>
      <c r="I46" s="180"/>
      <c r="J46" s="179">
        <f>IFERROR(WORKDAY(L46,-1,[1]休日!$A$2:$A$149),"")</f>
        <v>46260</v>
      </c>
      <c r="K46" s="180"/>
      <c r="L46" s="179">
        <f>IFERROR(WORKDAY(N46,-2,[1]休日!$A$2:$A$149),"")</f>
        <v>46261</v>
      </c>
      <c r="M46" s="180"/>
      <c r="N46" s="190">
        <v>46264</v>
      </c>
      <c r="O46" s="191"/>
      <c r="P46" s="204">
        <f t="shared" si="4"/>
        <v>46277</v>
      </c>
      <c r="Q46" s="205"/>
    </row>
  </sheetData>
  <customSheetViews>
    <customSheetView guid="{FC75B98F-1126-40D5-B454-81EE32DA70FC}" scale="85" showPageBreaks="1" printArea="1" view="pageBreakPreview">
      <selection activeCell="AP10" sqref="AP10"/>
      <pageMargins left="0.23622047244094491" right="0.23622047244094491" top="0.74803149606299213" bottom="0.74803149606299213" header="0.31496062992125984" footer="0.31496062992125984"/>
      <pageSetup paperSize="9" scale="85" orientation="landscape" r:id="rId1"/>
    </customSheetView>
  </customSheetViews>
  <mergeCells count="278">
    <mergeCell ref="P46:Q46"/>
    <mergeCell ref="Z17:AA17"/>
    <mergeCell ref="F26:G26"/>
    <mergeCell ref="J26:K26"/>
    <mergeCell ref="L46:M46"/>
    <mergeCell ref="P26:Q26"/>
    <mergeCell ref="L26:M26"/>
    <mergeCell ref="H28:I28"/>
    <mergeCell ref="N26:O26"/>
    <mergeCell ref="H26:I26"/>
    <mergeCell ref="P28:Q28"/>
    <mergeCell ref="P27:Q27"/>
    <mergeCell ref="X20:Y20"/>
    <mergeCell ref="J18:K18"/>
    <mergeCell ref="P32:Q32"/>
    <mergeCell ref="P31:Q31"/>
    <mergeCell ref="P33:Q33"/>
    <mergeCell ref="P30:Q30"/>
    <mergeCell ref="P45:Q45"/>
    <mergeCell ref="F45:G45"/>
    <mergeCell ref="N28:O28"/>
    <mergeCell ref="L28:M28"/>
    <mergeCell ref="P44:Q44"/>
    <mergeCell ref="F41:G41"/>
    <mergeCell ref="H41:I41"/>
    <mergeCell ref="J41:K41"/>
    <mergeCell ref="L41:M41"/>
    <mergeCell ref="F39:G39"/>
    <mergeCell ref="H40:I40"/>
    <mergeCell ref="J40:K40"/>
    <mergeCell ref="L40:M40"/>
    <mergeCell ref="L44:M44"/>
    <mergeCell ref="N40:O40"/>
    <mergeCell ref="P41:Q41"/>
    <mergeCell ref="N41:O41"/>
    <mergeCell ref="N39:O39"/>
    <mergeCell ref="P39:Q39"/>
    <mergeCell ref="F40:G40"/>
    <mergeCell ref="H39:I39"/>
    <mergeCell ref="J39:K39"/>
    <mergeCell ref="L39:M39"/>
    <mergeCell ref="P42:Q42"/>
    <mergeCell ref="P40:Q40"/>
    <mergeCell ref="P43:Q43"/>
    <mergeCell ref="N43:O43"/>
    <mergeCell ref="L43:M43"/>
    <mergeCell ref="N16:O16"/>
    <mergeCell ref="L16:M16"/>
    <mergeCell ref="L38:M38"/>
    <mergeCell ref="B43:E43"/>
    <mergeCell ref="B32:E32"/>
    <mergeCell ref="H32:I32"/>
    <mergeCell ref="L30:M30"/>
    <mergeCell ref="L32:M32"/>
    <mergeCell ref="N32:O32"/>
    <mergeCell ref="F20:G20"/>
    <mergeCell ref="L27:M27"/>
    <mergeCell ref="J28:K28"/>
    <mergeCell ref="B18:E18"/>
    <mergeCell ref="F17:G17"/>
    <mergeCell ref="H17:I17"/>
    <mergeCell ref="F18:G18"/>
    <mergeCell ref="L18:M18"/>
    <mergeCell ref="N27:O27"/>
    <mergeCell ref="L22:M22"/>
    <mergeCell ref="B17:E17"/>
    <mergeCell ref="N18:O18"/>
    <mergeCell ref="L17:M17"/>
    <mergeCell ref="N17:O17"/>
    <mergeCell ref="J43:K43"/>
    <mergeCell ref="B44:E44"/>
    <mergeCell ref="F44:G44"/>
    <mergeCell ref="H44:I44"/>
    <mergeCell ref="J44:K44"/>
    <mergeCell ref="N44:O44"/>
    <mergeCell ref="B38:E38"/>
    <mergeCell ref="L31:M31"/>
    <mergeCell ref="B35:E36"/>
    <mergeCell ref="J42:K42"/>
    <mergeCell ref="H42:I42"/>
    <mergeCell ref="F42:G42"/>
    <mergeCell ref="N42:O42"/>
    <mergeCell ref="N31:O31"/>
    <mergeCell ref="B41:E41"/>
    <mergeCell ref="H43:I43"/>
    <mergeCell ref="F43:G43"/>
    <mergeCell ref="N46:O46"/>
    <mergeCell ref="F46:G46"/>
    <mergeCell ref="H46:I46"/>
    <mergeCell ref="J46:K46"/>
    <mergeCell ref="H45:I45"/>
    <mergeCell ref="J45:K45"/>
    <mergeCell ref="L45:M45"/>
    <mergeCell ref="N45:O45"/>
    <mergeCell ref="L33:M33"/>
    <mergeCell ref="L42:M42"/>
    <mergeCell ref="H38:I38"/>
    <mergeCell ref="J38:K38"/>
    <mergeCell ref="F29:G29"/>
    <mergeCell ref="J33:K33"/>
    <mergeCell ref="N33:O33"/>
    <mergeCell ref="H33:I33"/>
    <mergeCell ref="H31:I31"/>
    <mergeCell ref="J31:K31"/>
    <mergeCell ref="J30:K30"/>
    <mergeCell ref="P19:Q19"/>
    <mergeCell ref="H18:I18"/>
    <mergeCell ref="H20:I20"/>
    <mergeCell ref="J20:K20"/>
    <mergeCell ref="H19:I19"/>
    <mergeCell ref="P25:Q25"/>
    <mergeCell ref="H22:I22"/>
    <mergeCell ref="J22:K22"/>
    <mergeCell ref="H25:I25"/>
    <mergeCell ref="L25:M25"/>
    <mergeCell ref="N25:O25"/>
    <mergeCell ref="H27:I27"/>
    <mergeCell ref="P29:Q29"/>
    <mergeCell ref="L29:M29"/>
    <mergeCell ref="N29:O29"/>
    <mergeCell ref="B16:E16"/>
    <mergeCell ref="J15:K15"/>
    <mergeCell ref="M2:N2"/>
    <mergeCell ref="P13:Q13"/>
    <mergeCell ref="P12:Q12"/>
    <mergeCell ref="J12:K12"/>
    <mergeCell ref="O2:R2"/>
    <mergeCell ref="M3:N3"/>
    <mergeCell ref="N13:O13"/>
    <mergeCell ref="L13:M13"/>
    <mergeCell ref="F13:G13"/>
    <mergeCell ref="H13:I13"/>
    <mergeCell ref="J13:K13"/>
    <mergeCell ref="B8:E9"/>
    <mergeCell ref="B11:E11"/>
    <mergeCell ref="F11:G11"/>
    <mergeCell ref="F12:G12"/>
    <mergeCell ref="B12:E12"/>
    <mergeCell ref="N12:O12"/>
    <mergeCell ref="B13:E13"/>
    <mergeCell ref="B14:E14"/>
    <mergeCell ref="B15:E15"/>
    <mergeCell ref="F14:G14"/>
    <mergeCell ref="H15:I15"/>
    <mergeCell ref="AH14:AI14"/>
    <mergeCell ref="AH12:AI12"/>
    <mergeCell ref="Z13:AA13"/>
    <mergeCell ref="T14:W14"/>
    <mergeCell ref="T13:W13"/>
    <mergeCell ref="X13:Y13"/>
    <mergeCell ref="AF13:AG13"/>
    <mergeCell ref="AH13:AI13"/>
    <mergeCell ref="AH15:AI15"/>
    <mergeCell ref="Z15:AA15"/>
    <mergeCell ref="AB15:AC15"/>
    <mergeCell ref="AD15:AE15"/>
    <mergeCell ref="AF15:AG15"/>
    <mergeCell ref="T15:W15"/>
    <mergeCell ref="F16:G16"/>
    <mergeCell ref="J14:K14"/>
    <mergeCell ref="H14:I14"/>
    <mergeCell ref="L15:M15"/>
    <mergeCell ref="N14:O14"/>
    <mergeCell ref="N15:O15"/>
    <mergeCell ref="F15:G15"/>
    <mergeCell ref="V3:W3"/>
    <mergeCell ref="AF11:AG11"/>
    <mergeCell ref="AF12:AG12"/>
    <mergeCell ref="AD11:AE11"/>
    <mergeCell ref="T12:W12"/>
    <mergeCell ref="X12:Y12"/>
    <mergeCell ref="Z12:AA12"/>
    <mergeCell ref="AB12:AC12"/>
    <mergeCell ref="AD12:AE12"/>
    <mergeCell ref="AG1:AL3"/>
    <mergeCell ref="AG5:AL5"/>
    <mergeCell ref="V2:W2"/>
    <mergeCell ref="Z11:AA11"/>
    <mergeCell ref="AB11:AC11"/>
    <mergeCell ref="AH11:AI11"/>
    <mergeCell ref="X11:Y11"/>
    <mergeCell ref="T8:W9"/>
    <mergeCell ref="X16:Y16"/>
    <mergeCell ref="X14:Y14"/>
    <mergeCell ref="Z14:AA14"/>
    <mergeCell ref="P14:Q14"/>
    <mergeCell ref="L14:M14"/>
    <mergeCell ref="H16:I16"/>
    <mergeCell ref="AF14:AG14"/>
    <mergeCell ref="AB14:AC14"/>
    <mergeCell ref="V4:W4"/>
    <mergeCell ref="T11:W11"/>
    <mergeCell ref="AD14:AE14"/>
    <mergeCell ref="AB13:AC13"/>
    <mergeCell ref="AD13:AE13"/>
    <mergeCell ref="Z16:AA16"/>
    <mergeCell ref="T16:W16"/>
    <mergeCell ref="X15:Y15"/>
    <mergeCell ref="J16:K16"/>
    <mergeCell ref="H11:I11"/>
    <mergeCell ref="J11:K11"/>
    <mergeCell ref="L11:M11"/>
    <mergeCell ref="N11:O11"/>
    <mergeCell ref="P11:Q11"/>
    <mergeCell ref="H12:I12"/>
    <mergeCell ref="L12:M12"/>
    <mergeCell ref="T17:W17"/>
    <mergeCell ref="P15:Q15"/>
    <mergeCell ref="L20:M20"/>
    <mergeCell ref="N19:O19"/>
    <mergeCell ref="R19:S19"/>
    <mergeCell ref="L19:M19"/>
    <mergeCell ref="AL19:AM19"/>
    <mergeCell ref="AH18:AI18"/>
    <mergeCell ref="AD18:AE18"/>
    <mergeCell ref="AH19:AI19"/>
    <mergeCell ref="T19:U19"/>
    <mergeCell ref="AB20:AC20"/>
    <mergeCell ref="AH20:AI20"/>
    <mergeCell ref="AF20:AG20"/>
    <mergeCell ref="AD20:AE20"/>
    <mergeCell ref="AD19:AE19"/>
    <mergeCell ref="AF19:AG19"/>
    <mergeCell ref="AB18:AC18"/>
    <mergeCell ref="AB19:AC19"/>
    <mergeCell ref="T20:W20"/>
    <mergeCell ref="AJ19:AK19"/>
    <mergeCell ref="X19:AA19"/>
    <mergeCell ref="Z18:AA18"/>
    <mergeCell ref="Z20:AA20"/>
    <mergeCell ref="AH16:AI16"/>
    <mergeCell ref="AH17:AI17"/>
    <mergeCell ref="AB16:AC16"/>
    <mergeCell ref="AB17:AC17"/>
    <mergeCell ref="P20:Q20"/>
    <mergeCell ref="P38:Q38"/>
    <mergeCell ref="F38:G38"/>
    <mergeCell ref="N38:O38"/>
    <mergeCell ref="F27:G27"/>
    <mergeCell ref="N20:O20"/>
    <mergeCell ref="F19:G19"/>
    <mergeCell ref="AD16:AE16"/>
    <mergeCell ref="AD17:AE17"/>
    <mergeCell ref="AF18:AG18"/>
    <mergeCell ref="X17:Y17"/>
    <mergeCell ref="X18:Y18"/>
    <mergeCell ref="P18:Q18"/>
    <mergeCell ref="T18:W18"/>
    <mergeCell ref="J17:K17"/>
    <mergeCell ref="P17:Q17"/>
    <mergeCell ref="P16:Q16"/>
    <mergeCell ref="AF16:AG16"/>
    <mergeCell ref="AF17:AG17"/>
    <mergeCell ref="N30:O30"/>
    <mergeCell ref="B19:E19"/>
    <mergeCell ref="F25:G25"/>
    <mergeCell ref="B26:E26"/>
    <mergeCell ref="B30:E30"/>
    <mergeCell ref="F30:G30"/>
    <mergeCell ref="H30:I30"/>
    <mergeCell ref="B25:E25"/>
    <mergeCell ref="J27:K27"/>
    <mergeCell ref="B33:E33"/>
    <mergeCell ref="B28:E28"/>
    <mergeCell ref="B20:E20"/>
    <mergeCell ref="B31:E31"/>
    <mergeCell ref="F31:G31"/>
    <mergeCell ref="F32:G32"/>
    <mergeCell ref="J32:K32"/>
    <mergeCell ref="B22:E23"/>
    <mergeCell ref="J29:K29"/>
    <mergeCell ref="H29:I29"/>
    <mergeCell ref="J19:K19"/>
    <mergeCell ref="B27:E27"/>
    <mergeCell ref="B29:E29"/>
    <mergeCell ref="F33:G33"/>
    <mergeCell ref="F28:G28"/>
    <mergeCell ref="J25:K25"/>
  </mergeCells>
  <phoneticPr fontId="18"/>
  <hyperlinks>
    <hyperlink ref="O2" r:id="rId2" xr:uid="{00000000-0004-0000-0000-000000000000}"/>
    <hyperlink ref="X2" r:id="rId3" display="TEL:06-7711-3430" xr:uid="{00000000-0004-0000-0000-000001000000}"/>
  </hyperlinks>
  <printOptions horizontalCentered="1"/>
  <pageMargins left="0.23622047244094491" right="0.23622047244094491" top="0.35433070866141736" bottom="0.35433070866141736" header="0.31496062992125984" footer="0.31496062992125984"/>
  <pageSetup paperSize="9" scale="86" orientation="landscape" r:id="rId4"/>
  <ignoredErrors>
    <ignoredError sqref="Z20 AB20 AL19 AH20 AD20 AF19" unlockedFormula="1"/>
  </ignoredErrors>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2"/>
  <sheetData/>
  <phoneticPr fontId="18"/>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U44"/>
  <sheetViews>
    <sheetView view="pageBreakPreview" topLeftCell="A6" zoomScaleNormal="100" zoomScaleSheetLayoutView="100" workbookViewId="0">
      <selection activeCell="T17" sqref="T17:U17"/>
    </sheetView>
  </sheetViews>
  <sheetFormatPr defaultColWidth="5.6640625" defaultRowHeight="12" customHeight="1"/>
  <cols>
    <col min="1" max="1" width="5.33203125" style="2" customWidth="1"/>
    <col min="2" max="22" width="6.21875" style="2" customWidth="1"/>
    <col min="23" max="24" width="6.33203125" style="2" customWidth="1"/>
    <col min="25" max="16384" width="5.6640625" style="2"/>
  </cols>
  <sheetData>
    <row r="1" spans="1:21" ht="17.399999999999999">
      <c r="A1" s="12" t="s">
        <v>24</v>
      </c>
      <c r="B1" s="13"/>
      <c r="C1" s="13"/>
      <c r="D1" s="13"/>
      <c r="E1" s="13"/>
      <c r="F1" s="13"/>
      <c r="G1" s="13"/>
      <c r="H1" s="13"/>
      <c r="I1" s="13"/>
      <c r="J1" s="13"/>
      <c r="K1" s="13"/>
      <c r="L1" s="13"/>
      <c r="M1" s="13"/>
      <c r="N1" s="13"/>
      <c r="O1" s="13"/>
      <c r="P1" s="13"/>
      <c r="Q1" s="13"/>
      <c r="R1" s="13"/>
      <c r="S1" s="13"/>
      <c r="T1" s="13"/>
      <c r="U1" s="13"/>
    </row>
    <row r="2" spans="1:21" ht="10.8" thickBot="1">
      <c r="A2" s="13"/>
      <c r="B2" s="13"/>
      <c r="C2" s="13"/>
      <c r="D2" s="13"/>
      <c r="E2" s="13"/>
      <c r="F2" s="13"/>
      <c r="G2" s="13"/>
      <c r="H2" s="13"/>
      <c r="I2" s="13"/>
      <c r="J2" s="13"/>
      <c r="K2" s="13"/>
      <c r="L2" s="13"/>
      <c r="M2" s="13"/>
      <c r="N2" s="13"/>
      <c r="O2" s="13"/>
      <c r="P2" s="13"/>
      <c r="Q2" s="13"/>
      <c r="R2" s="13"/>
      <c r="S2" s="13"/>
      <c r="T2" s="13"/>
      <c r="U2" s="13"/>
    </row>
    <row r="3" spans="1:21" ht="13.2">
      <c r="A3" s="329" t="s">
        <v>25</v>
      </c>
      <c r="B3" s="330"/>
      <c r="C3" s="331"/>
      <c r="D3" s="332"/>
      <c r="E3" s="332"/>
      <c r="F3" s="333"/>
      <c r="G3" s="13"/>
      <c r="H3" s="13"/>
      <c r="I3" s="13"/>
      <c r="J3" s="13"/>
      <c r="K3" s="13"/>
      <c r="L3" s="13"/>
      <c r="M3" s="13"/>
      <c r="N3" s="13"/>
      <c r="O3" s="13"/>
      <c r="P3" s="13"/>
      <c r="Q3" s="13"/>
      <c r="R3" s="13"/>
      <c r="S3" s="13"/>
      <c r="T3" s="13"/>
      <c r="U3" s="13"/>
    </row>
    <row r="4" spans="1:21" ht="13.2">
      <c r="A4" s="319" t="s">
        <v>26</v>
      </c>
      <c r="B4" s="320"/>
      <c r="C4" s="321"/>
      <c r="D4" s="322"/>
      <c r="E4" s="322"/>
      <c r="F4" s="323"/>
      <c r="G4" s="13"/>
      <c r="H4" s="13"/>
      <c r="I4" s="13"/>
      <c r="J4" s="13"/>
      <c r="K4" s="13"/>
      <c r="L4" s="13"/>
      <c r="M4" s="13"/>
      <c r="N4" s="13"/>
      <c r="O4" s="13"/>
      <c r="P4" s="13"/>
      <c r="Q4" s="13"/>
      <c r="R4" s="13"/>
      <c r="S4" s="13"/>
      <c r="T4" s="13"/>
      <c r="U4" s="13"/>
    </row>
    <row r="5" spans="1:21" ht="13.2">
      <c r="A5" s="324" t="s">
        <v>27</v>
      </c>
      <c r="B5" s="325"/>
      <c r="C5" s="334"/>
      <c r="D5" s="327"/>
      <c r="E5" s="327"/>
      <c r="F5" s="328"/>
      <c r="G5" s="13"/>
      <c r="H5" s="13"/>
      <c r="I5" s="13"/>
      <c r="J5" s="13"/>
      <c r="K5" s="13"/>
      <c r="L5" s="13"/>
      <c r="M5" s="13"/>
      <c r="N5" s="13"/>
      <c r="O5" s="13"/>
      <c r="P5" s="13"/>
      <c r="Q5" s="13"/>
      <c r="R5" s="13"/>
      <c r="S5" s="13"/>
      <c r="T5" s="13"/>
      <c r="U5" s="13"/>
    </row>
    <row r="6" spans="1:21" ht="13.2">
      <c r="A6" s="309" t="s">
        <v>28</v>
      </c>
      <c r="B6" s="310"/>
      <c r="C6" s="311"/>
      <c r="D6" s="312"/>
      <c r="E6" s="312"/>
      <c r="F6" s="313"/>
      <c r="G6" s="13"/>
      <c r="H6" s="13"/>
      <c r="I6" s="13"/>
      <c r="J6" s="13"/>
      <c r="K6" s="14" t="s">
        <v>29</v>
      </c>
      <c r="L6" s="15" t="s">
        <v>30</v>
      </c>
      <c r="M6" s="13"/>
      <c r="N6" s="13"/>
      <c r="O6" s="13"/>
      <c r="P6" s="13"/>
      <c r="Q6" s="13"/>
      <c r="R6" s="13"/>
      <c r="S6" s="13"/>
      <c r="T6" s="13"/>
      <c r="U6" s="13"/>
    </row>
    <row r="7" spans="1:21" ht="13.2">
      <c r="A7" s="309" t="s">
        <v>31</v>
      </c>
      <c r="B7" s="310"/>
      <c r="C7" s="311"/>
      <c r="D7" s="312"/>
      <c r="E7" s="312"/>
      <c r="F7" s="313"/>
      <c r="G7" s="13"/>
      <c r="H7" s="13"/>
      <c r="I7" s="13"/>
      <c r="J7" s="13"/>
      <c r="K7" s="13"/>
      <c r="L7" s="13"/>
      <c r="M7" s="13"/>
      <c r="N7" s="13"/>
      <c r="O7" s="13"/>
      <c r="P7" s="13"/>
      <c r="Q7" s="13"/>
      <c r="R7" s="13"/>
      <c r="S7" s="13"/>
      <c r="T7" s="13"/>
      <c r="U7" s="13"/>
    </row>
    <row r="8" spans="1:21" ht="13.2">
      <c r="A8" s="309" t="s">
        <v>32</v>
      </c>
      <c r="B8" s="310"/>
      <c r="C8" s="311"/>
      <c r="D8" s="312"/>
      <c r="E8" s="312"/>
      <c r="F8" s="313"/>
      <c r="G8" s="13"/>
      <c r="H8" s="13"/>
      <c r="I8" s="13"/>
      <c r="J8" s="13"/>
      <c r="K8" s="14" t="s">
        <v>29</v>
      </c>
      <c r="L8" s="13" t="s">
        <v>33</v>
      </c>
      <c r="M8" s="13"/>
      <c r="N8" s="15"/>
      <c r="O8" s="13"/>
      <c r="P8" s="13"/>
      <c r="Q8" s="13"/>
      <c r="R8" s="13"/>
      <c r="S8" s="13"/>
      <c r="T8" s="13"/>
      <c r="U8" s="13"/>
    </row>
    <row r="9" spans="1:21" ht="13.2">
      <c r="A9" s="309" t="s">
        <v>34</v>
      </c>
      <c r="B9" s="310"/>
      <c r="C9" s="311"/>
      <c r="D9" s="312"/>
      <c r="E9" s="312"/>
      <c r="F9" s="313"/>
      <c r="G9" s="13"/>
      <c r="H9" s="13"/>
      <c r="I9" s="13"/>
      <c r="J9" s="13"/>
      <c r="K9" s="16"/>
      <c r="L9" s="15" t="s">
        <v>35</v>
      </c>
      <c r="M9" s="13"/>
      <c r="N9" s="13"/>
      <c r="O9" s="13"/>
      <c r="P9" s="13"/>
      <c r="Q9" s="13"/>
      <c r="R9" s="13"/>
      <c r="S9" s="13"/>
      <c r="T9" s="13"/>
      <c r="U9" s="13"/>
    </row>
    <row r="10" spans="1:21" ht="13.2">
      <c r="A10" s="309" t="s">
        <v>36</v>
      </c>
      <c r="B10" s="310"/>
      <c r="C10" s="311"/>
      <c r="D10" s="312"/>
      <c r="E10" s="312"/>
      <c r="F10" s="313"/>
      <c r="G10" s="13"/>
      <c r="H10" s="13"/>
      <c r="I10" s="13"/>
      <c r="J10" s="13"/>
      <c r="K10" s="13"/>
      <c r="L10" s="15" t="s">
        <v>37</v>
      </c>
      <c r="M10" s="13"/>
      <c r="N10" s="13"/>
      <c r="O10" s="13"/>
      <c r="P10" s="13"/>
      <c r="Q10" s="13"/>
      <c r="R10" s="13"/>
      <c r="S10" s="13"/>
      <c r="T10" s="13"/>
      <c r="U10" s="13"/>
    </row>
    <row r="11" spans="1:21" ht="13.2">
      <c r="A11" s="309" t="s">
        <v>38</v>
      </c>
      <c r="B11" s="310"/>
      <c r="C11" s="311"/>
      <c r="D11" s="312"/>
      <c r="E11" s="312"/>
      <c r="F11" s="313"/>
      <c r="G11" s="13"/>
      <c r="H11" s="13"/>
      <c r="I11" s="13"/>
      <c r="J11" s="13"/>
      <c r="K11" s="16"/>
      <c r="L11" s="15" t="s">
        <v>39</v>
      </c>
      <c r="M11" s="13"/>
      <c r="N11" s="13"/>
      <c r="O11" s="13"/>
      <c r="P11" s="13"/>
      <c r="Q11" s="13"/>
      <c r="R11" s="13"/>
      <c r="S11" s="13"/>
      <c r="T11" s="13"/>
      <c r="U11" s="13"/>
    </row>
    <row r="12" spans="1:21" ht="13.2">
      <c r="A12" s="309" t="s">
        <v>40</v>
      </c>
      <c r="B12" s="310"/>
      <c r="C12" s="311"/>
      <c r="D12" s="312"/>
      <c r="E12" s="312"/>
      <c r="F12" s="313"/>
      <c r="G12" s="13"/>
      <c r="H12" s="13"/>
      <c r="I12" s="13"/>
      <c r="J12" s="13"/>
      <c r="K12" s="13"/>
      <c r="L12" s="13"/>
      <c r="M12" s="13"/>
      <c r="N12" s="13"/>
      <c r="O12" s="13"/>
      <c r="P12" s="13"/>
      <c r="Q12" s="13"/>
      <c r="R12" s="13"/>
      <c r="S12" s="13"/>
      <c r="T12" s="13"/>
      <c r="U12" s="13"/>
    </row>
    <row r="13" spans="1:21" ht="13.2">
      <c r="A13" s="314" t="s">
        <v>41</v>
      </c>
      <c r="B13" s="315"/>
      <c r="C13" s="316"/>
      <c r="D13" s="317"/>
      <c r="E13" s="317"/>
      <c r="F13" s="318"/>
      <c r="G13" s="13"/>
      <c r="H13" s="13"/>
      <c r="I13" s="13"/>
      <c r="J13" s="13"/>
      <c r="K13" s="14" t="s">
        <v>29</v>
      </c>
      <c r="L13" s="13" t="s">
        <v>42</v>
      </c>
      <c r="M13" s="13"/>
      <c r="N13" s="13"/>
      <c r="O13" s="13"/>
      <c r="P13" s="13"/>
      <c r="Q13" s="13"/>
      <c r="R13" s="13"/>
      <c r="S13" s="13"/>
      <c r="T13" s="13"/>
      <c r="U13" s="13"/>
    </row>
    <row r="14" spans="1:21" ht="13.2">
      <c r="A14" s="319" t="s">
        <v>26</v>
      </c>
      <c r="B14" s="320"/>
      <c r="C14" s="321"/>
      <c r="D14" s="322"/>
      <c r="E14" s="322"/>
      <c r="F14" s="323"/>
      <c r="G14" s="13"/>
      <c r="H14" s="13"/>
      <c r="I14" s="13"/>
      <c r="J14" s="13"/>
      <c r="K14" s="13"/>
      <c r="L14" s="13"/>
      <c r="M14" s="13"/>
      <c r="N14" s="13"/>
      <c r="O14" s="13"/>
      <c r="P14" s="13"/>
      <c r="Q14" s="13"/>
      <c r="R14" s="13"/>
      <c r="S14" s="13"/>
      <c r="T14" s="13"/>
      <c r="U14" s="13"/>
    </row>
    <row r="15" spans="1:21" ht="13.2">
      <c r="A15" s="324" t="s">
        <v>27</v>
      </c>
      <c r="B15" s="325"/>
      <c r="C15" s="326"/>
      <c r="D15" s="327"/>
      <c r="E15" s="327"/>
      <c r="F15" s="328"/>
      <c r="G15" s="13"/>
      <c r="H15" s="13"/>
      <c r="I15" s="13"/>
      <c r="J15" s="13"/>
      <c r="K15" s="14" t="s">
        <v>29</v>
      </c>
      <c r="L15" s="13" t="s">
        <v>43</v>
      </c>
      <c r="M15" s="13"/>
      <c r="N15" s="13"/>
      <c r="O15" s="13"/>
      <c r="P15" s="13"/>
      <c r="Q15" s="13"/>
      <c r="R15" s="13"/>
      <c r="S15" s="13"/>
      <c r="T15" s="13"/>
      <c r="U15" s="13"/>
    </row>
    <row r="16" spans="1:21" ht="10.199999999999999">
      <c r="A16" s="292" t="s">
        <v>44</v>
      </c>
      <c r="B16" s="293"/>
      <c r="C16" s="296"/>
      <c r="D16" s="297"/>
      <c r="E16" s="297"/>
      <c r="F16" s="298"/>
      <c r="G16" s="13"/>
      <c r="H16" s="13"/>
      <c r="I16" s="13"/>
      <c r="J16" s="13"/>
      <c r="K16" s="13"/>
      <c r="L16" s="13"/>
      <c r="M16" s="13"/>
      <c r="N16" s="13"/>
      <c r="O16" s="13"/>
      <c r="P16" s="13"/>
      <c r="Q16" s="13"/>
      <c r="R16" s="13"/>
      <c r="S16" s="13"/>
      <c r="T16" s="13"/>
      <c r="U16" s="13"/>
    </row>
    <row r="17" spans="1:21" ht="13.2">
      <c r="A17" s="294"/>
      <c r="B17" s="295"/>
      <c r="C17" s="299"/>
      <c r="D17" s="300"/>
      <c r="E17" s="300"/>
      <c r="F17" s="301"/>
      <c r="G17" s="13"/>
      <c r="H17" s="13"/>
      <c r="I17" s="13"/>
      <c r="J17" s="13"/>
      <c r="K17" s="13"/>
      <c r="L17" s="13"/>
      <c r="M17" s="13"/>
      <c r="N17" s="13"/>
      <c r="O17" s="13"/>
      <c r="P17" s="13"/>
      <c r="Q17" s="13"/>
      <c r="R17" s="13"/>
      <c r="S17" s="13" t="s">
        <v>45</v>
      </c>
      <c r="T17" s="302">
        <f ca="1">TODAY()</f>
        <v>46205</v>
      </c>
      <c r="U17" s="303"/>
    </row>
    <row r="18" spans="1:21" ht="13.8" thickBot="1">
      <c r="A18" s="304" t="s">
        <v>46</v>
      </c>
      <c r="B18" s="305"/>
      <c r="C18" s="306"/>
      <c r="D18" s="307"/>
      <c r="E18" s="307"/>
      <c r="F18" s="308"/>
      <c r="G18" s="13"/>
      <c r="H18" s="13"/>
      <c r="I18" s="13"/>
      <c r="J18" s="13"/>
      <c r="K18" s="13"/>
      <c r="L18" s="13"/>
      <c r="M18" s="13"/>
      <c r="N18" s="13"/>
      <c r="O18" s="13"/>
      <c r="P18" s="13"/>
      <c r="Q18" s="13"/>
      <c r="R18" s="13"/>
      <c r="S18" s="13" t="s">
        <v>47</v>
      </c>
      <c r="T18" s="17" t="s">
        <v>48</v>
      </c>
      <c r="U18" s="18"/>
    </row>
    <row r="19" spans="1:21" ht="10.8" thickBot="1">
      <c r="A19" s="13"/>
      <c r="B19" s="13"/>
      <c r="C19" s="13"/>
      <c r="D19" s="13"/>
      <c r="E19" s="13"/>
      <c r="F19" s="13"/>
      <c r="G19" s="13"/>
      <c r="H19" s="13"/>
      <c r="I19" s="13"/>
      <c r="J19" s="13"/>
      <c r="K19" s="13"/>
      <c r="L19" s="13"/>
      <c r="M19" s="13"/>
      <c r="N19" s="13"/>
      <c r="O19" s="13"/>
      <c r="P19" s="13"/>
      <c r="Q19" s="13"/>
      <c r="R19" s="13"/>
      <c r="S19" s="13"/>
      <c r="T19" s="13"/>
      <c r="U19" s="13"/>
    </row>
    <row r="20" spans="1:21" ht="13.2">
      <c r="A20" s="19"/>
      <c r="B20" s="20" t="s">
        <v>49</v>
      </c>
      <c r="C20" s="20" t="s">
        <v>50</v>
      </c>
      <c r="D20" s="277" t="s">
        <v>51</v>
      </c>
      <c r="E20" s="277" t="s">
        <v>52</v>
      </c>
      <c r="F20" s="289" t="s">
        <v>53</v>
      </c>
      <c r="G20" s="290"/>
      <c r="H20" s="290"/>
      <c r="I20" s="290"/>
      <c r="J20" s="291"/>
      <c r="K20" s="21" t="s">
        <v>54</v>
      </c>
      <c r="L20" s="289" t="s">
        <v>55</v>
      </c>
      <c r="M20" s="291"/>
      <c r="N20" s="277" t="s">
        <v>56</v>
      </c>
      <c r="O20" s="277" t="s">
        <v>57</v>
      </c>
      <c r="P20" s="277" t="s">
        <v>58</v>
      </c>
      <c r="Q20" s="20" t="s">
        <v>59</v>
      </c>
      <c r="R20" s="20" t="s">
        <v>60</v>
      </c>
      <c r="S20" s="22" t="s">
        <v>61</v>
      </c>
      <c r="T20" s="23"/>
      <c r="U20" s="24"/>
    </row>
    <row r="21" spans="1:21" ht="13.8" thickBot="1">
      <c r="A21" s="25"/>
      <c r="B21" s="26" t="s">
        <v>62</v>
      </c>
      <c r="C21" s="26" t="s">
        <v>63</v>
      </c>
      <c r="D21" s="288"/>
      <c r="E21" s="288"/>
      <c r="F21" s="279" t="s">
        <v>64</v>
      </c>
      <c r="G21" s="280"/>
      <c r="H21" s="280"/>
      <c r="I21" s="280"/>
      <c r="J21" s="281"/>
      <c r="K21" s="27" t="s">
        <v>65</v>
      </c>
      <c r="L21" s="279" t="s">
        <v>66</v>
      </c>
      <c r="M21" s="281"/>
      <c r="N21" s="278"/>
      <c r="O21" s="278"/>
      <c r="P21" s="278"/>
      <c r="Q21" s="26" t="s">
        <v>67</v>
      </c>
      <c r="R21" s="26" t="s">
        <v>68</v>
      </c>
      <c r="S21" s="28"/>
      <c r="T21" s="29"/>
      <c r="U21" s="30"/>
    </row>
    <row r="22" spans="1:21" ht="10.8" thickTop="1">
      <c r="A22" s="282" t="s">
        <v>69</v>
      </c>
      <c r="B22" s="274">
        <v>9</v>
      </c>
      <c r="C22" s="274">
        <v>3077</v>
      </c>
      <c r="D22" s="285" t="s">
        <v>70</v>
      </c>
      <c r="E22" s="285" t="s">
        <v>71</v>
      </c>
      <c r="F22" s="270" t="s">
        <v>72</v>
      </c>
      <c r="G22" s="286"/>
      <c r="H22" s="286"/>
      <c r="I22" s="286"/>
      <c r="J22" s="271"/>
      <c r="K22" s="274" t="s">
        <v>73</v>
      </c>
      <c r="L22" s="270" t="s">
        <v>74</v>
      </c>
      <c r="M22" s="271"/>
      <c r="N22" s="274" t="s">
        <v>75</v>
      </c>
      <c r="O22" s="274">
        <v>500</v>
      </c>
      <c r="P22" s="274">
        <v>600</v>
      </c>
      <c r="Q22" s="274" t="s">
        <v>76</v>
      </c>
      <c r="R22" s="274" t="s">
        <v>77</v>
      </c>
      <c r="S22" s="251"/>
      <c r="T22" s="252"/>
      <c r="U22" s="253"/>
    </row>
    <row r="23" spans="1:21" ht="10.199999999999999">
      <c r="A23" s="283"/>
      <c r="B23" s="275"/>
      <c r="C23" s="275"/>
      <c r="D23" s="275"/>
      <c r="E23" s="275"/>
      <c r="F23" s="272"/>
      <c r="G23" s="287"/>
      <c r="H23" s="287"/>
      <c r="I23" s="287"/>
      <c r="J23" s="273"/>
      <c r="K23" s="275"/>
      <c r="L23" s="272"/>
      <c r="M23" s="273"/>
      <c r="N23" s="275"/>
      <c r="O23" s="275"/>
      <c r="P23" s="275"/>
      <c r="Q23" s="275"/>
      <c r="R23" s="275"/>
      <c r="S23" s="254"/>
      <c r="T23" s="255"/>
      <c r="U23" s="256"/>
    </row>
    <row r="24" spans="1:21" ht="10.199999999999999">
      <c r="A24" s="283"/>
      <c r="B24" s="275"/>
      <c r="C24" s="275"/>
      <c r="D24" s="275"/>
      <c r="E24" s="275"/>
      <c r="F24" s="260" t="s">
        <v>78</v>
      </c>
      <c r="G24" s="261"/>
      <c r="H24" s="261"/>
      <c r="I24" s="261"/>
      <c r="J24" s="262"/>
      <c r="K24" s="275"/>
      <c r="L24" s="266" t="s">
        <v>79</v>
      </c>
      <c r="M24" s="267"/>
      <c r="N24" s="275"/>
      <c r="O24" s="275"/>
      <c r="P24" s="275"/>
      <c r="Q24" s="275"/>
      <c r="R24" s="275"/>
      <c r="S24" s="254"/>
      <c r="T24" s="255"/>
      <c r="U24" s="256"/>
    </row>
    <row r="25" spans="1:21" ht="10.8" thickBot="1">
      <c r="A25" s="284"/>
      <c r="B25" s="276"/>
      <c r="C25" s="276"/>
      <c r="D25" s="276"/>
      <c r="E25" s="276"/>
      <c r="F25" s="263"/>
      <c r="G25" s="264"/>
      <c r="H25" s="264"/>
      <c r="I25" s="264"/>
      <c r="J25" s="265"/>
      <c r="K25" s="276"/>
      <c r="L25" s="268"/>
      <c r="M25" s="269"/>
      <c r="N25" s="276"/>
      <c r="O25" s="276"/>
      <c r="P25" s="276"/>
      <c r="Q25" s="276"/>
      <c r="R25" s="276"/>
      <c r="S25" s="257"/>
      <c r="T25" s="258"/>
      <c r="U25" s="259"/>
    </row>
    <row r="26" spans="1:21" ht="10.8" thickTop="1">
      <c r="A26" s="240">
        <v>1</v>
      </c>
      <c r="B26" s="243"/>
      <c r="C26" s="243"/>
      <c r="D26" s="243"/>
      <c r="E26" s="243"/>
      <c r="F26" s="246"/>
      <c r="G26" s="247"/>
      <c r="H26" s="247"/>
      <c r="I26" s="247"/>
      <c r="J26" s="234"/>
      <c r="K26" s="243"/>
      <c r="L26" s="233"/>
      <c r="M26" s="234"/>
      <c r="N26" s="237"/>
      <c r="O26" s="237"/>
      <c r="P26" s="237"/>
      <c r="Q26" s="237"/>
      <c r="R26" s="237"/>
      <c r="S26" s="212"/>
      <c r="T26" s="213"/>
      <c r="U26" s="214"/>
    </row>
    <row r="27" spans="1:21" ht="10.199999999999999">
      <c r="A27" s="241"/>
      <c r="B27" s="244"/>
      <c r="C27" s="244"/>
      <c r="D27" s="244"/>
      <c r="E27" s="244"/>
      <c r="F27" s="235"/>
      <c r="G27" s="248"/>
      <c r="H27" s="248"/>
      <c r="I27" s="248"/>
      <c r="J27" s="236"/>
      <c r="K27" s="249"/>
      <c r="L27" s="235"/>
      <c r="M27" s="236"/>
      <c r="N27" s="238"/>
      <c r="O27" s="238"/>
      <c r="P27" s="238"/>
      <c r="Q27" s="238"/>
      <c r="R27" s="238"/>
      <c r="S27" s="215"/>
      <c r="T27" s="216"/>
      <c r="U27" s="217"/>
    </row>
    <row r="28" spans="1:21" ht="10.199999999999999">
      <c r="A28" s="241"/>
      <c r="B28" s="244"/>
      <c r="C28" s="244"/>
      <c r="D28" s="244"/>
      <c r="E28" s="244"/>
      <c r="F28" s="221"/>
      <c r="G28" s="222"/>
      <c r="H28" s="222"/>
      <c r="I28" s="222"/>
      <c r="J28" s="223"/>
      <c r="K28" s="249"/>
      <c r="L28" s="227"/>
      <c r="M28" s="223"/>
      <c r="N28" s="238"/>
      <c r="O28" s="238"/>
      <c r="P28" s="238"/>
      <c r="Q28" s="238"/>
      <c r="R28" s="238"/>
      <c r="S28" s="215"/>
      <c r="T28" s="216"/>
      <c r="U28" s="217"/>
    </row>
    <row r="29" spans="1:21" ht="10.8" thickBot="1">
      <c r="A29" s="242"/>
      <c r="B29" s="245"/>
      <c r="C29" s="245"/>
      <c r="D29" s="245"/>
      <c r="E29" s="245"/>
      <c r="F29" s="224"/>
      <c r="G29" s="225"/>
      <c r="H29" s="225"/>
      <c r="I29" s="225"/>
      <c r="J29" s="226"/>
      <c r="K29" s="250"/>
      <c r="L29" s="224"/>
      <c r="M29" s="226"/>
      <c r="N29" s="239"/>
      <c r="O29" s="239"/>
      <c r="P29" s="239"/>
      <c r="Q29" s="239"/>
      <c r="R29" s="239"/>
      <c r="S29" s="218"/>
      <c r="T29" s="219"/>
      <c r="U29" s="220"/>
    </row>
    <row r="30" spans="1:21" ht="10.8" thickTop="1">
      <c r="A30" s="240">
        <v>2</v>
      </c>
      <c r="B30" s="243"/>
      <c r="C30" s="243"/>
      <c r="D30" s="243"/>
      <c r="E30" s="243"/>
      <c r="F30" s="246"/>
      <c r="G30" s="247"/>
      <c r="H30" s="247"/>
      <c r="I30" s="247"/>
      <c r="J30" s="234"/>
      <c r="K30" s="243"/>
      <c r="L30" s="233"/>
      <c r="M30" s="234"/>
      <c r="N30" s="237"/>
      <c r="O30" s="237"/>
      <c r="P30" s="237"/>
      <c r="Q30" s="237"/>
      <c r="R30" s="237"/>
      <c r="S30" s="212"/>
      <c r="T30" s="213"/>
      <c r="U30" s="214"/>
    </row>
    <row r="31" spans="1:21" ht="10.199999999999999">
      <c r="A31" s="241"/>
      <c r="B31" s="244"/>
      <c r="C31" s="244"/>
      <c r="D31" s="244"/>
      <c r="E31" s="244"/>
      <c r="F31" s="235"/>
      <c r="G31" s="248"/>
      <c r="H31" s="248"/>
      <c r="I31" s="248"/>
      <c r="J31" s="236"/>
      <c r="K31" s="249"/>
      <c r="L31" s="235"/>
      <c r="M31" s="236"/>
      <c r="N31" s="238"/>
      <c r="O31" s="238"/>
      <c r="P31" s="238"/>
      <c r="Q31" s="238"/>
      <c r="R31" s="238"/>
      <c r="S31" s="215"/>
      <c r="T31" s="216"/>
      <c r="U31" s="217"/>
    </row>
    <row r="32" spans="1:21" ht="10.199999999999999">
      <c r="A32" s="241"/>
      <c r="B32" s="244"/>
      <c r="C32" s="244"/>
      <c r="D32" s="244"/>
      <c r="E32" s="244"/>
      <c r="F32" s="221"/>
      <c r="G32" s="222"/>
      <c r="H32" s="222"/>
      <c r="I32" s="222"/>
      <c r="J32" s="223"/>
      <c r="K32" s="249"/>
      <c r="L32" s="227"/>
      <c r="M32" s="223"/>
      <c r="N32" s="238"/>
      <c r="O32" s="238"/>
      <c r="P32" s="238"/>
      <c r="Q32" s="238"/>
      <c r="R32" s="238"/>
      <c r="S32" s="215"/>
      <c r="T32" s="216"/>
      <c r="U32" s="217"/>
    </row>
    <row r="33" spans="1:21" ht="10.8" thickBot="1">
      <c r="A33" s="242"/>
      <c r="B33" s="245"/>
      <c r="C33" s="245"/>
      <c r="D33" s="245"/>
      <c r="E33" s="245"/>
      <c r="F33" s="224"/>
      <c r="G33" s="225"/>
      <c r="H33" s="225"/>
      <c r="I33" s="225"/>
      <c r="J33" s="226"/>
      <c r="K33" s="250"/>
      <c r="L33" s="224"/>
      <c r="M33" s="226"/>
      <c r="N33" s="239"/>
      <c r="O33" s="239"/>
      <c r="P33" s="239"/>
      <c r="Q33" s="239"/>
      <c r="R33" s="239"/>
      <c r="S33" s="218"/>
      <c r="T33" s="219"/>
      <c r="U33" s="220"/>
    </row>
    <row r="34" spans="1:21" ht="10.8" thickTop="1">
      <c r="A34" s="240">
        <v>3</v>
      </c>
      <c r="B34" s="243"/>
      <c r="C34" s="243"/>
      <c r="D34" s="243"/>
      <c r="E34" s="243"/>
      <c r="F34" s="246"/>
      <c r="G34" s="247"/>
      <c r="H34" s="247"/>
      <c r="I34" s="247"/>
      <c r="J34" s="234"/>
      <c r="K34" s="243"/>
      <c r="L34" s="233"/>
      <c r="M34" s="234"/>
      <c r="N34" s="237"/>
      <c r="O34" s="237"/>
      <c r="P34" s="237"/>
      <c r="Q34" s="237"/>
      <c r="R34" s="237"/>
      <c r="S34" s="212"/>
      <c r="T34" s="213"/>
      <c r="U34" s="214"/>
    </row>
    <row r="35" spans="1:21" ht="10.199999999999999">
      <c r="A35" s="241"/>
      <c r="B35" s="244"/>
      <c r="C35" s="244"/>
      <c r="D35" s="244"/>
      <c r="E35" s="244"/>
      <c r="F35" s="235"/>
      <c r="G35" s="248"/>
      <c r="H35" s="248"/>
      <c r="I35" s="248"/>
      <c r="J35" s="236"/>
      <c r="K35" s="249"/>
      <c r="L35" s="235"/>
      <c r="M35" s="236"/>
      <c r="N35" s="238"/>
      <c r="O35" s="238"/>
      <c r="P35" s="238"/>
      <c r="Q35" s="238"/>
      <c r="R35" s="238"/>
      <c r="S35" s="215"/>
      <c r="T35" s="216"/>
      <c r="U35" s="217"/>
    </row>
    <row r="36" spans="1:21" ht="10.199999999999999">
      <c r="A36" s="241"/>
      <c r="B36" s="244"/>
      <c r="C36" s="244"/>
      <c r="D36" s="244"/>
      <c r="E36" s="244"/>
      <c r="F36" s="221"/>
      <c r="G36" s="222"/>
      <c r="H36" s="222"/>
      <c r="I36" s="222"/>
      <c r="J36" s="223"/>
      <c r="K36" s="249"/>
      <c r="L36" s="227"/>
      <c r="M36" s="223"/>
      <c r="N36" s="238"/>
      <c r="O36" s="238"/>
      <c r="P36" s="238"/>
      <c r="Q36" s="238"/>
      <c r="R36" s="238"/>
      <c r="S36" s="215"/>
      <c r="T36" s="216"/>
      <c r="U36" s="217"/>
    </row>
    <row r="37" spans="1:21" ht="10.8" thickBot="1">
      <c r="A37" s="242"/>
      <c r="B37" s="245"/>
      <c r="C37" s="245"/>
      <c r="D37" s="245"/>
      <c r="E37" s="245"/>
      <c r="F37" s="224"/>
      <c r="G37" s="225"/>
      <c r="H37" s="225"/>
      <c r="I37" s="225"/>
      <c r="J37" s="226"/>
      <c r="K37" s="250"/>
      <c r="L37" s="224"/>
      <c r="M37" s="226"/>
      <c r="N37" s="239"/>
      <c r="O37" s="239"/>
      <c r="P37" s="239"/>
      <c r="Q37" s="239"/>
      <c r="R37" s="239"/>
      <c r="S37" s="218"/>
      <c r="T37" s="219"/>
      <c r="U37" s="220"/>
    </row>
    <row r="38" spans="1:21" ht="10.8" thickTop="1">
      <c r="A38" s="240">
        <v>4</v>
      </c>
      <c r="B38" s="243"/>
      <c r="C38" s="243"/>
      <c r="D38" s="243"/>
      <c r="E38" s="243"/>
      <c r="F38" s="246"/>
      <c r="G38" s="247"/>
      <c r="H38" s="247"/>
      <c r="I38" s="247"/>
      <c r="J38" s="234"/>
      <c r="K38" s="243"/>
      <c r="L38" s="233"/>
      <c r="M38" s="234"/>
      <c r="N38" s="237"/>
      <c r="O38" s="237"/>
      <c r="P38" s="237"/>
      <c r="Q38" s="237"/>
      <c r="R38" s="237"/>
      <c r="S38" s="212"/>
      <c r="T38" s="213"/>
      <c r="U38" s="214"/>
    </row>
    <row r="39" spans="1:21" ht="10.199999999999999">
      <c r="A39" s="241"/>
      <c r="B39" s="244"/>
      <c r="C39" s="244"/>
      <c r="D39" s="244"/>
      <c r="E39" s="244"/>
      <c r="F39" s="235"/>
      <c r="G39" s="248"/>
      <c r="H39" s="248"/>
      <c r="I39" s="248"/>
      <c r="J39" s="236"/>
      <c r="K39" s="249"/>
      <c r="L39" s="235"/>
      <c r="M39" s="236"/>
      <c r="N39" s="238"/>
      <c r="O39" s="238"/>
      <c r="P39" s="238"/>
      <c r="Q39" s="238"/>
      <c r="R39" s="238"/>
      <c r="S39" s="215"/>
      <c r="T39" s="216"/>
      <c r="U39" s="217"/>
    </row>
    <row r="40" spans="1:21" ht="10.199999999999999">
      <c r="A40" s="241"/>
      <c r="B40" s="244"/>
      <c r="C40" s="244"/>
      <c r="D40" s="244"/>
      <c r="E40" s="244"/>
      <c r="F40" s="221"/>
      <c r="G40" s="222"/>
      <c r="H40" s="222"/>
      <c r="I40" s="222"/>
      <c r="J40" s="223"/>
      <c r="K40" s="249"/>
      <c r="L40" s="227"/>
      <c r="M40" s="223"/>
      <c r="N40" s="238"/>
      <c r="O40" s="238"/>
      <c r="P40" s="238"/>
      <c r="Q40" s="238"/>
      <c r="R40" s="238"/>
      <c r="S40" s="215"/>
      <c r="T40" s="216"/>
      <c r="U40" s="217"/>
    </row>
    <row r="41" spans="1:21" ht="10.8" thickBot="1">
      <c r="A41" s="242"/>
      <c r="B41" s="245"/>
      <c r="C41" s="245"/>
      <c r="D41" s="245"/>
      <c r="E41" s="245"/>
      <c r="F41" s="224"/>
      <c r="G41" s="225"/>
      <c r="H41" s="225"/>
      <c r="I41" s="225"/>
      <c r="J41" s="226"/>
      <c r="K41" s="250"/>
      <c r="L41" s="224"/>
      <c r="M41" s="226"/>
      <c r="N41" s="239"/>
      <c r="O41" s="239"/>
      <c r="P41" s="239"/>
      <c r="Q41" s="239"/>
      <c r="R41" s="239"/>
      <c r="S41" s="218"/>
      <c r="T41" s="219"/>
      <c r="U41" s="220"/>
    </row>
    <row r="42" spans="1:21" ht="11.4" thickTop="1" thickBot="1">
      <c r="A42" s="13"/>
      <c r="B42" s="13"/>
      <c r="C42" s="13"/>
      <c r="D42" s="13"/>
      <c r="E42" s="13"/>
      <c r="F42" s="13"/>
      <c r="G42" s="13"/>
      <c r="H42" s="13"/>
      <c r="I42" s="13"/>
      <c r="J42" s="13"/>
      <c r="K42" s="13"/>
      <c r="L42" s="13"/>
      <c r="M42" s="13"/>
      <c r="N42" s="13"/>
      <c r="O42" s="13"/>
      <c r="P42" s="13"/>
      <c r="Q42" s="13"/>
      <c r="R42" s="13"/>
      <c r="S42" s="13"/>
      <c r="T42" s="13"/>
      <c r="U42" s="13"/>
    </row>
    <row r="43" spans="1:21" ht="13.8" thickBot="1">
      <c r="A43" s="228" t="s">
        <v>80</v>
      </c>
      <c r="B43" s="229"/>
      <c r="C43" s="229"/>
      <c r="D43" s="230"/>
      <c r="E43" s="231"/>
      <c r="F43" s="232"/>
      <c r="G43" s="13"/>
      <c r="H43" s="13"/>
      <c r="I43" s="15" t="s">
        <v>84</v>
      </c>
      <c r="J43" s="13"/>
      <c r="K43" s="13"/>
      <c r="L43" s="13"/>
      <c r="M43" s="13"/>
      <c r="N43" s="13"/>
      <c r="O43" s="13"/>
      <c r="P43" s="13"/>
      <c r="Q43" s="13"/>
      <c r="R43" s="13"/>
      <c r="S43" s="13"/>
      <c r="T43" s="13"/>
      <c r="U43" s="13"/>
    </row>
    <row r="44" spans="1:21" ht="10.199999999999999">
      <c r="A44" s="13"/>
      <c r="B44" s="13"/>
      <c r="C44" s="13"/>
      <c r="D44" s="13"/>
      <c r="E44" s="13"/>
      <c r="F44" s="13"/>
      <c r="G44" s="13"/>
      <c r="H44" s="13"/>
      <c r="I44" s="13" t="s">
        <v>81</v>
      </c>
      <c r="J44" s="13"/>
      <c r="K44" s="13"/>
      <c r="L44" s="13"/>
      <c r="M44" s="13"/>
      <c r="N44" s="13"/>
      <c r="O44" s="13"/>
      <c r="P44" s="13"/>
      <c r="Q44" s="13"/>
      <c r="R44" s="13"/>
      <c r="S44" s="13"/>
      <c r="T44" s="13"/>
      <c r="U44" s="13"/>
    </row>
  </sheetData>
  <customSheetViews>
    <customSheetView guid="{FC75B98F-1126-40D5-B454-81EE32DA70FC}" showPageBreaks="1" view="pageBreakPreview">
      <selection activeCell="C3" sqref="C3:F3"/>
      <pageMargins left="0.7" right="0.7" top="0.75" bottom="0.75" header="0.3" footer="0.3"/>
      <pageSetup paperSize="9" scale="68" orientation="portrait" verticalDpi="0" r:id="rId1"/>
    </customSheetView>
  </customSheetViews>
  <mergeCells count="122">
    <mergeCell ref="A3:B3"/>
    <mergeCell ref="C3:F3"/>
    <mergeCell ref="A4:B4"/>
    <mergeCell ref="C4:F4"/>
    <mergeCell ref="A5:B5"/>
    <mergeCell ref="C5:F5"/>
    <mergeCell ref="A9:B9"/>
    <mergeCell ref="C9:F9"/>
    <mergeCell ref="A10:B10"/>
    <mergeCell ref="C10:F10"/>
    <mergeCell ref="A11:B11"/>
    <mergeCell ref="C11:F11"/>
    <mergeCell ref="A6:B6"/>
    <mergeCell ref="C6:F6"/>
    <mergeCell ref="A7:B7"/>
    <mergeCell ref="C7:F7"/>
    <mergeCell ref="A8:B8"/>
    <mergeCell ref="C8:F8"/>
    <mergeCell ref="A15:B15"/>
    <mergeCell ref="C15:F15"/>
    <mergeCell ref="A16:B17"/>
    <mergeCell ref="C16:F17"/>
    <mergeCell ref="T17:U17"/>
    <mergeCell ref="A18:B18"/>
    <mergeCell ref="C18:F18"/>
    <mergeCell ref="A12:B12"/>
    <mergeCell ref="C12:F12"/>
    <mergeCell ref="A13:B13"/>
    <mergeCell ref="C13:F13"/>
    <mergeCell ref="A14:B14"/>
    <mergeCell ref="C14:F14"/>
    <mergeCell ref="P20:P21"/>
    <mergeCell ref="F21:J21"/>
    <mergeCell ref="L21:M21"/>
    <mergeCell ref="A22:A25"/>
    <mergeCell ref="B22:B25"/>
    <mergeCell ref="C22:C25"/>
    <mergeCell ref="D22:D25"/>
    <mergeCell ref="E22:E25"/>
    <mergeCell ref="F22:J23"/>
    <mergeCell ref="K22:K25"/>
    <mergeCell ref="D20:D21"/>
    <mergeCell ref="E20:E21"/>
    <mergeCell ref="F20:J20"/>
    <mergeCell ref="L20:M20"/>
    <mergeCell ref="N20:N21"/>
    <mergeCell ref="O20:O21"/>
    <mergeCell ref="S22:U25"/>
    <mergeCell ref="F24:J25"/>
    <mergeCell ref="L24:M25"/>
    <mergeCell ref="A26:A29"/>
    <mergeCell ref="B26:B29"/>
    <mergeCell ref="C26:C29"/>
    <mergeCell ref="D26:D29"/>
    <mergeCell ref="E26:E29"/>
    <mergeCell ref="F26:J27"/>
    <mergeCell ref="K26:K29"/>
    <mergeCell ref="L22:M23"/>
    <mergeCell ref="N22:N25"/>
    <mergeCell ref="O22:O25"/>
    <mergeCell ref="P22:P25"/>
    <mergeCell ref="Q22:Q25"/>
    <mergeCell ref="R22:R25"/>
    <mergeCell ref="S26:U29"/>
    <mergeCell ref="F28:J29"/>
    <mergeCell ref="L28:M29"/>
    <mergeCell ref="O26:O29"/>
    <mergeCell ref="P26:P29"/>
    <mergeCell ref="Q26:Q29"/>
    <mergeCell ref="R26:R29"/>
    <mergeCell ref="B30:B33"/>
    <mergeCell ref="C30:C33"/>
    <mergeCell ref="D30:D33"/>
    <mergeCell ref="E30:E33"/>
    <mergeCell ref="F30:J31"/>
    <mergeCell ref="K30:K33"/>
    <mergeCell ref="L26:M27"/>
    <mergeCell ref="N26:N29"/>
    <mergeCell ref="L34:M35"/>
    <mergeCell ref="N34:N37"/>
    <mergeCell ref="S30:U33"/>
    <mergeCell ref="F32:J33"/>
    <mergeCell ref="L32:M33"/>
    <mergeCell ref="A34:A37"/>
    <mergeCell ref="B34:B37"/>
    <mergeCell ref="C34:C37"/>
    <mergeCell ref="D34:D37"/>
    <mergeCell ref="E34:E37"/>
    <mergeCell ref="F34:J35"/>
    <mergeCell ref="K34:K37"/>
    <mergeCell ref="L30:M31"/>
    <mergeCell ref="N30:N33"/>
    <mergeCell ref="O30:O33"/>
    <mergeCell ref="P30:P33"/>
    <mergeCell ref="Q30:Q33"/>
    <mergeCell ref="R30:R33"/>
    <mergeCell ref="S34:U37"/>
    <mergeCell ref="F36:J37"/>
    <mergeCell ref="L36:M37"/>
    <mergeCell ref="O34:O37"/>
    <mergeCell ref="P34:P37"/>
    <mergeCell ref="Q34:Q37"/>
    <mergeCell ref="R34:R37"/>
    <mergeCell ref="A30:A33"/>
    <mergeCell ref="S38:U41"/>
    <mergeCell ref="F40:J41"/>
    <mergeCell ref="L40:M41"/>
    <mergeCell ref="A43:C43"/>
    <mergeCell ref="D43:F43"/>
    <mergeCell ref="L38:M39"/>
    <mergeCell ref="N38:N41"/>
    <mergeCell ref="O38:O41"/>
    <mergeCell ref="P38:P41"/>
    <mergeCell ref="Q38:Q41"/>
    <mergeCell ref="R38:R41"/>
    <mergeCell ref="A38:A41"/>
    <mergeCell ref="B38:B41"/>
    <mergeCell ref="C38:C41"/>
    <mergeCell ref="D38:D41"/>
    <mergeCell ref="E38:E41"/>
    <mergeCell ref="F38:J39"/>
    <mergeCell ref="K38:K41"/>
  </mergeCells>
  <phoneticPr fontId="18"/>
  <pageMargins left="0.7" right="0.7" top="0.75" bottom="0.75" header="0.3" footer="0.3"/>
  <pageSetup paperSize="9" scale="68" orientation="portrait" verticalDpi="3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D159"/>
  <sheetViews>
    <sheetView topLeftCell="A128" workbookViewId="0">
      <selection activeCell="A35" sqref="A35"/>
    </sheetView>
  </sheetViews>
  <sheetFormatPr defaultRowHeight="13.2"/>
  <cols>
    <col min="1" max="2" width="16.109375" bestFit="1" customWidth="1"/>
    <col min="3" max="3" width="14.21875" bestFit="1" customWidth="1"/>
    <col min="4" max="4" width="17" bestFit="1" customWidth="1"/>
    <col min="7" max="7" width="13.88671875" bestFit="1" customWidth="1"/>
    <col min="8" max="8" width="16.109375" bestFit="1" customWidth="1"/>
    <col min="9" max="9" width="5.44140625" bestFit="1" customWidth="1"/>
  </cols>
  <sheetData>
    <row r="1" spans="1:4">
      <c r="A1" s="31" t="s">
        <v>82</v>
      </c>
    </row>
    <row r="2" spans="1:4">
      <c r="A2" s="37">
        <v>44562</v>
      </c>
      <c r="D2" s="36" t="s">
        <v>98</v>
      </c>
    </row>
    <row r="3" spans="1:4">
      <c r="A3" s="37">
        <v>44563</v>
      </c>
    </row>
    <row r="4" spans="1:4">
      <c r="A4" s="37">
        <v>44564</v>
      </c>
    </row>
    <row r="5" spans="1:4">
      <c r="A5" s="32">
        <v>44571</v>
      </c>
    </row>
    <row r="6" spans="1:4">
      <c r="A6" s="32">
        <v>44603</v>
      </c>
    </row>
    <row r="7" spans="1:4">
      <c r="A7" s="32">
        <v>44615</v>
      </c>
    </row>
    <row r="8" spans="1:4">
      <c r="A8" s="32">
        <v>44641</v>
      </c>
    </row>
    <row r="9" spans="1:4">
      <c r="A9" s="32">
        <v>44680</v>
      </c>
    </row>
    <row r="10" spans="1:4">
      <c r="A10" s="32">
        <v>44684</v>
      </c>
    </row>
    <row r="11" spans="1:4">
      <c r="A11" s="32">
        <v>44685</v>
      </c>
    </row>
    <row r="12" spans="1:4">
      <c r="A12" s="32">
        <v>44686</v>
      </c>
    </row>
    <row r="13" spans="1:4">
      <c r="A13" s="32">
        <v>44760</v>
      </c>
    </row>
    <row r="14" spans="1:4">
      <c r="A14" s="32">
        <v>44784</v>
      </c>
    </row>
    <row r="15" spans="1:4">
      <c r="A15" s="32">
        <v>44823</v>
      </c>
    </row>
    <row r="16" spans="1:4">
      <c r="A16" s="32">
        <v>44827</v>
      </c>
    </row>
    <row r="17" spans="1:1">
      <c r="A17" s="32">
        <v>44844</v>
      </c>
    </row>
    <row r="18" spans="1:1">
      <c r="A18" s="32">
        <v>44868</v>
      </c>
    </row>
    <row r="19" spans="1:1">
      <c r="A19" s="32">
        <v>44888</v>
      </c>
    </row>
    <row r="20" spans="1:1">
      <c r="A20" s="37">
        <v>44924</v>
      </c>
    </row>
    <row r="21" spans="1:1">
      <c r="A21" s="37">
        <v>44925</v>
      </c>
    </row>
    <row r="22" spans="1:1">
      <c r="A22" s="47">
        <v>44926</v>
      </c>
    </row>
    <row r="23" spans="1:1">
      <c r="A23" s="37">
        <v>44927</v>
      </c>
    </row>
    <row r="24" spans="1:1">
      <c r="A24" s="37">
        <v>44928</v>
      </c>
    </row>
    <row r="25" spans="1:1">
      <c r="A25" s="37">
        <v>44929</v>
      </c>
    </row>
    <row r="26" spans="1:1">
      <c r="A26" s="32">
        <v>44935</v>
      </c>
    </row>
    <row r="27" spans="1:1">
      <c r="A27" s="32">
        <v>44968</v>
      </c>
    </row>
    <row r="28" spans="1:1">
      <c r="A28" s="32">
        <v>44980</v>
      </c>
    </row>
    <row r="29" spans="1:1">
      <c r="A29" s="32">
        <v>45006</v>
      </c>
    </row>
    <row r="30" spans="1:1">
      <c r="A30" s="32">
        <v>45045</v>
      </c>
    </row>
    <row r="31" spans="1:1">
      <c r="A31" s="32">
        <v>45049</v>
      </c>
    </row>
    <row r="32" spans="1:1">
      <c r="A32" s="32">
        <v>45050</v>
      </c>
    </row>
    <row r="33" spans="1:1">
      <c r="A33" s="32">
        <v>45051</v>
      </c>
    </row>
    <row r="34" spans="1:1">
      <c r="A34" s="32">
        <v>45124</v>
      </c>
    </row>
    <row r="35" spans="1:1">
      <c r="A35" s="32">
        <v>45149</v>
      </c>
    </row>
    <row r="36" spans="1:1">
      <c r="A36" s="32">
        <v>45187</v>
      </c>
    </row>
    <row r="37" spans="1:1">
      <c r="A37" s="32">
        <v>45192</v>
      </c>
    </row>
    <row r="38" spans="1:1">
      <c r="A38" s="32">
        <v>45208</v>
      </c>
    </row>
    <row r="39" spans="1:1">
      <c r="A39" s="32">
        <v>45233</v>
      </c>
    </row>
    <row r="40" spans="1:1">
      <c r="A40" s="32">
        <v>45253</v>
      </c>
    </row>
    <row r="41" spans="1:1">
      <c r="A41" s="37">
        <v>45289</v>
      </c>
    </row>
    <row r="42" spans="1:1">
      <c r="A42" s="37">
        <v>45290</v>
      </c>
    </row>
    <row r="43" spans="1:1">
      <c r="A43" s="47">
        <v>45291</v>
      </c>
    </row>
    <row r="44" spans="1:1">
      <c r="A44" s="37">
        <v>45292</v>
      </c>
    </row>
    <row r="45" spans="1:1">
      <c r="A45" s="37">
        <v>45293</v>
      </c>
    </row>
    <row r="46" spans="1:1">
      <c r="A46" s="37">
        <v>45294</v>
      </c>
    </row>
    <row r="47" spans="1:1">
      <c r="A47" s="32">
        <v>45299</v>
      </c>
    </row>
    <row r="48" spans="1:1">
      <c r="A48" s="32">
        <v>45333</v>
      </c>
    </row>
    <row r="49" spans="1:1">
      <c r="A49" s="32">
        <v>45334</v>
      </c>
    </row>
    <row r="50" spans="1:1">
      <c r="A50" s="32">
        <v>45345</v>
      </c>
    </row>
    <row r="51" spans="1:1">
      <c r="A51" s="32">
        <v>45371</v>
      </c>
    </row>
    <row r="52" spans="1:1">
      <c r="A52" s="32">
        <v>45411</v>
      </c>
    </row>
    <row r="53" spans="1:1">
      <c r="A53" s="32">
        <v>45415</v>
      </c>
    </row>
    <row r="54" spans="1:1">
      <c r="A54" s="32">
        <v>45416</v>
      </c>
    </row>
    <row r="55" spans="1:1">
      <c r="A55" s="32">
        <v>45417</v>
      </c>
    </row>
    <row r="56" spans="1:1">
      <c r="A56" s="32">
        <v>45418</v>
      </c>
    </row>
    <row r="57" spans="1:1">
      <c r="A57" s="32">
        <v>45488</v>
      </c>
    </row>
    <row r="58" spans="1:1">
      <c r="A58" s="32">
        <v>45515</v>
      </c>
    </row>
    <row r="59" spans="1:1">
      <c r="A59" s="32">
        <v>45516</v>
      </c>
    </row>
    <row r="60" spans="1:1">
      <c r="A60" s="32">
        <v>45551</v>
      </c>
    </row>
    <row r="61" spans="1:1">
      <c r="A61" s="32">
        <v>45557</v>
      </c>
    </row>
    <row r="62" spans="1:1">
      <c r="A62" s="32">
        <v>45558</v>
      </c>
    </row>
    <row r="63" spans="1:1">
      <c r="A63" s="32">
        <v>45579</v>
      </c>
    </row>
    <row r="64" spans="1:1">
      <c r="A64" s="32">
        <v>45599</v>
      </c>
    </row>
    <row r="65" spans="1:1">
      <c r="A65" s="32">
        <v>45600</v>
      </c>
    </row>
    <row r="66" spans="1:1">
      <c r="A66" s="32">
        <v>45619</v>
      </c>
    </row>
    <row r="67" spans="1:1">
      <c r="A67" s="37">
        <v>45655</v>
      </c>
    </row>
    <row r="68" spans="1:1">
      <c r="A68" s="37">
        <v>45656</v>
      </c>
    </row>
    <row r="69" spans="1:1">
      <c r="A69" s="47">
        <v>45657</v>
      </c>
    </row>
    <row r="70" spans="1:1">
      <c r="A70" s="37">
        <v>45658</v>
      </c>
    </row>
    <row r="71" spans="1:1">
      <c r="A71" s="37">
        <v>45659</v>
      </c>
    </row>
    <row r="72" spans="1:1">
      <c r="A72" s="37">
        <v>45660</v>
      </c>
    </row>
    <row r="73" spans="1:1">
      <c r="A73" s="32">
        <v>45670</v>
      </c>
    </row>
    <row r="74" spans="1:1">
      <c r="A74" s="32">
        <v>45699</v>
      </c>
    </row>
    <row r="75" spans="1:1">
      <c r="A75" s="32">
        <v>45711</v>
      </c>
    </row>
    <row r="76" spans="1:1">
      <c r="A76" s="32">
        <v>45712</v>
      </c>
    </row>
    <row r="77" spans="1:1">
      <c r="A77" s="32">
        <v>45736</v>
      </c>
    </row>
    <row r="78" spans="1:1">
      <c r="A78" s="32">
        <v>45776</v>
      </c>
    </row>
    <row r="79" spans="1:1">
      <c r="A79" s="32">
        <v>45780</v>
      </c>
    </row>
    <row r="80" spans="1:1">
      <c r="A80" s="32">
        <v>45781</v>
      </c>
    </row>
    <row r="81" spans="1:3">
      <c r="A81" s="32">
        <v>45782</v>
      </c>
    </row>
    <row r="82" spans="1:3">
      <c r="A82" s="32">
        <v>45783</v>
      </c>
    </row>
    <row r="83" spans="1:3">
      <c r="A83" s="32">
        <v>45859</v>
      </c>
      <c r="C83" s="46"/>
    </row>
    <row r="84" spans="1:3" ht="14.4" customHeight="1">
      <c r="A84" s="32">
        <v>45880</v>
      </c>
    </row>
    <row r="85" spans="1:3" ht="14.4" customHeight="1">
      <c r="A85" s="32">
        <v>45915</v>
      </c>
    </row>
    <row r="86" spans="1:3" ht="14.4" customHeight="1">
      <c r="A86" s="32">
        <v>45923</v>
      </c>
    </row>
    <row r="87" spans="1:3" ht="14.4" customHeight="1">
      <c r="A87" s="32">
        <v>45943</v>
      </c>
    </row>
    <row r="88" spans="1:3" ht="14.4" customHeight="1">
      <c r="A88" s="32">
        <v>45964</v>
      </c>
    </row>
    <row r="89" spans="1:3" ht="14.4" customHeight="1">
      <c r="A89" s="32">
        <v>45984</v>
      </c>
    </row>
    <row r="90" spans="1:3" ht="14.4" customHeight="1">
      <c r="A90" s="32">
        <v>45985</v>
      </c>
    </row>
    <row r="91" spans="1:3" ht="14.4" customHeight="1">
      <c r="A91" s="37">
        <v>46020</v>
      </c>
    </row>
    <row r="92" spans="1:3" ht="14.4" customHeight="1">
      <c r="A92" s="37">
        <v>46021</v>
      </c>
    </row>
    <row r="93" spans="1:3" ht="14.4" customHeight="1">
      <c r="A93" s="47">
        <v>46022</v>
      </c>
    </row>
    <row r="94" spans="1:3" ht="14.4" customHeight="1">
      <c r="A94" s="37">
        <v>46023</v>
      </c>
    </row>
    <row r="95" spans="1:3" ht="14.4" customHeight="1">
      <c r="A95" s="37">
        <v>46024</v>
      </c>
    </row>
    <row r="96" spans="1:3" ht="14.4" customHeight="1">
      <c r="A96" s="37">
        <v>46025</v>
      </c>
    </row>
    <row r="97" spans="1:1" ht="14.4" customHeight="1">
      <c r="A97" s="32">
        <v>46034</v>
      </c>
    </row>
    <row r="98" spans="1:1" ht="14.4" customHeight="1">
      <c r="A98" s="32">
        <v>46064</v>
      </c>
    </row>
    <row r="99" spans="1:1" ht="14.4" customHeight="1">
      <c r="A99" s="32">
        <v>46076</v>
      </c>
    </row>
    <row r="100" spans="1:1" ht="14.4" customHeight="1">
      <c r="A100" s="32">
        <v>46101</v>
      </c>
    </row>
    <row r="101" spans="1:1" ht="14.4" customHeight="1">
      <c r="A101" s="32">
        <v>46141</v>
      </c>
    </row>
    <row r="102" spans="1:1" ht="14.4" customHeight="1">
      <c r="A102" s="32">
        <v>46145</v>
      </c>
    </row>
    <row r="103" spans="1:1" ht="14.4" customHeight="1">
      <c r="A103" s="32">
        <v>46146</v>
      </c>
    </row>
    <row r="104" spans="1:1" ht="14.4" customHeight="1">
      <c r="A104" s="32">
        <v>46147</v>
      </c>
    </row>
    <row r="105" spans="1:1" ht="14.4" customHeight="1">
      <c r="A105" s="32">
        <v>46148</v>
      </c>
    </row>
    <row r="106" spans="1:1" ht="14.4" customHeight="1">
      <c r="A106" s="32">
        <v>46223</v>
      </c>
    </row>
    <row r="107" spans="1:1" ht="14.4" customHeight="1">
      <c r="A107" s="32">
        <v>46245</v>
      </c>
    </row>
    <row r="108" spans="1:1" ht="14.4" customHeight="1">
      <c r="A108" s="32">
        <v>46286</v>
      </c>
    </row>
    <row r="109" spans="1:1" ht="14.4" customHeight="1">
      <c r="A109" s="32">
        <v>46287</v>
      </c>
    </row>
    <row r="110" spans="1:1" ht="14.4" customHeight="1">
      <c r="A110" s="32">
        <v>46288</v>
      </c>
    </row>
    <row r="111" spans="1:1" ht="14.4" customHeight="1">
      <c r="A111" s="32">
        <v>46307</v>
      </c>
    </row>
    <row r="112" spans="1:1" ht="14.4" customHeight="1">
      <c r="A112" s="32">
        <v>46329</v>
      </c>
    </row>
    <row r="113" spans="1:1">
      <c r="A113" s="32">
        <v>46349</v>
      </c>
    </row>
    <row r="114" spans="1:1">
      <c r="A114" s="37">
        <v>46385</v>
      </c>
    </row>
    <row r="115" spans="1:1">
      <c r="A115" s="37">
        <v>46386</v>
      </c>
    </row>
    <row r="116" spans="1:1">
      <c r="A116" s="47">
        <v>46387</v>
      </c>
    </row>
    <row r="117" spans="1:1">
      <c r="A117" s="37">
        <v>46388</v>
      </c>
    </row>
    <row r="118" spans="1:1">
      <c r="A118" s="37">
        <v>46389</v>
      </c>
    </row>
    <row r="119" spans="1:1">
      <c r="A119" s="37">
        <v>46390</v>
      </c>
    </row>
    <row r="120" spans="1:1">
      <c r="A120" s="32">
        <v>46398</v>
      </c>
    </row>
    <row r="121" spans="1:1">
      <c r="A121" s="32">
        <v>46429</v>
      </c>
    </row>
    <row r="122" spans="1:1">
      <c r="A122" s="32">
        <v>46441</v>
      </c>
    </row>
    <row r="123" spans="1:1">
      <c r="A123" s="32">
        <v>46467</v>
      </c>
    </row>
    <row r="124" spans="1:1">
      <c r="A124" s="32">
        <v>46468</v>
      </c>
    </row>
    <row r="125" spans="1:1">
      <c r="A125" s="32">
        <v>46506</v>
      </c>
    </row>
    <row r="126" spans="1:1">
      <c r="A126" s="32">
        <v>46510</v>
      </c>
    </row>
    <row r="127" spans="1:1">
      <c r="A127" s="32">
        <v>46511</v>
      </c>
    </row>
    <row r="128" spans="1:1">
      <c r="A128" s="32">
        <v>46512</v>
      </c>
    </row>
    <row r="129" spans="1:3">
      <c r="A129" s="32">
        <v>46587</v>
      </c>
    </row>
    <row r="130" spans="1:3">
      <c r="A130" s="32">
        <v>46610</v>
      </c>
    </row>
    <row r="131" spans="1:3">
      <c r="A131" s="32">
        <v>46650</v>
      </c>
    </row>
    <row r="132" spans="1:3">
      <c r="A132" s="32">
        <v>46653</v>
      </c>
    </row>
    <row r="133" spans="1:3">
      <c r="A133" s="32">
        <v>46671</v>
      </c>
    </row>
    <row r="134" spans="1:3">
      <c r="A134" s="32">
        <v>46694</v>
      </c>
    </row>
    <row r="135" spans="1:3" ht="12.75" customHeight="1">
      <c r="A135" s="32">
        <v>46714</v>
      </c>
    </row>
    <row r="136" spans="1:3" ht="12.75" customHeight="1">
      <c r="A136" s="37">
        <v>46750</v>
      </c>
      <c r="B136" s="48"/>
      <c r="C136" s="48"/>
    </row>
    <row r="137" spans="1:3" ht="12.75" customHeight="1">
      <c r="A137" s="37">
        <v>46751</v>
      </c>
      <c r="B137" s="48"/>
      <c r="C137" s="48"/>
    </row>
    <row r="138" spans="1:3" ht="12.75" customHeight="1">
      <c r="A138" s="47">
        <v>46752</v>
      </c>
      <c r="B138" s="48"/>
      <c r="C138" s="48"/>
    </row>
    <row r="139" spans="1:3" ht="12.75" customHeight="1">
      <c r="A139" s="37">
        <v>46753</v>
      </c>
      <c r="B139" s="48"/>
      <c r="C139" s="48"/>
    </row>
    <row r="140" spans="1:3" ht="12.75" customHeight="1">
      <c r="A140" s="37">
        <v>46754</v>
      </c>
      <c r="B140" s="48"/>
      <c r="C140" s="48"/>
    </row>
    <row r="141" spans="1:3" ht="12.75" customHeight="1">
      <c r="A141" s="37">
        <v>46755</v>
      </c>
      <c r="B141" s="48"/>
      <c r="C141" s="48"/>
    </row>
    <row r="142" spans="1:3" ht="12.75" customHeight="1">
      <c r="A142" s="32">
        <v>46762</v>
      </c>
      <c r="B142" s="48"/>
      <c r="C142" s="48"/>
    </row>
    <row r="143" spans="1:3" ht="12.75" customHeight="1">
      <c r="A143" s="32">
        <v>46794</v>
      </c>
      <c r="B143" s="48"/>
      <c r="C143" s="48"/>
    </row>
    <row r="144" spans="1:3" ht="12.75" customHeight="1">
      <c r="A144" s="32">
        <v>46806</v>
      </c>
      <c r="B144" s="48"/>
      <c r="C144" s="48"/>
    </row>
    <row r="145" spans="1:3" ht="12.75" customHeight="1">
      <c r="A145" s="32">
        <v>46832</v>
      </c>
      <c r="B145" s="48"/>
      <c r="C145" s="48"/>
    </row>
    <row r="146" spans="1:3" ht="12.75" customHeight="1">
      <c r="A146" s="32">
        <v>46872</v>
      </c>
      <c r="B146" s="48"/>
      <c r="C146" s="48"/>
    </row>
    <row r="147" spans="1:3" ht="12.75" customHeight="1">
      <c r="A147" s="32">
        <v>46876</v>
      </c>
      <c r="B147" s="48"/>
      <c r="C147" s="48"/>
    </row>
    <row r="148" spans="1:3" ht="12.75" customHeight="1">
      <c r="A148" s="32">
        <v>46877</v>
      </c>
      <c r="B148" s="48"/>
      <c r="C148" s="48"/>
    </row>
    <row r="149" spans="1:3" ht="12.75" customHeight="1">
      <c r="A149" s="32">
        <v>46878</v>
      </c>
      <c r="B149" s="48"/>
      <c r="C149" s="48"/>
    </row>
    <row r="150" spans="1:3" ht="12.75" customHeight="1">
      <c r="A150" s="32">
        <v>46951</v>
      </c>
      <c r="B150" s="48"/>
      <c r="C150" s="48"/>
    </row>
    <row r="151" spans="1:3" ht="12.75" customHeight="1">
      <c r="A151" s="32">
        <v>46976</v>
      </c>
      <c r="B151" s="48"/>
      <c r="C151" s="48"/>
    </row>
    <row r="152" spans="1:3" ht="12.75" customHeight="1">
      <c r="A152" s="32">
        <v>47014</v>
      </c>
      <c r="B152" s="48"/>
      <c r="C152" s="48"/>
    </row>
    <row r="153" spans="1:3" ht="12.75" customHeight="1">
      <c r="A153" s="32">
        <v>47018</v>
      </c>
      <c r="B153" s="48"/>
      <c r="C153" s="48"/>
    </row>
    <row r="154" spans="1:3" ht="12.75" customHeight="1">
      <c r="A154" s="32">
        <v>47035</v>
      </c>
      <c r="B154" s="48"/>
      <c r="C154" s="48"/>
    </row>
    <row r="155" spans="1:3" ht="12.75" customHeight="1">
      <c r="A155" s="32">
        <v>47060</v>
      </c>
      <c r="B155" s="48"/>
      <c r="C155" s="48"/>
    </row>
    <row r="156" spans="1:3" ht="12.75" customHeight="1">
      <c r="A156" s="32">
        <v>47080</v>
      </c>
      <c r="B156" s="48"/>
      <c r="C156" s="48"/>
    </row>
    <row r="157" spans="1:3">
      <c r="A157" s="37">
        <v>47116</v>
      </c>
    </row>
    <row r="158" spans="1:3">
      <c r="A158" s="37">
        <v>47117</v>
      </c>
    </row>
    <row r="159" spans="1:3">
      <c r="A159" s="47">
        <v>47118</v>
      </c>
      <c r="C159" t="s">
        <v>101</v>
      </c>
    </row>
  </sheetData>
  <customSheetViews>
    <customSheetView guid="{FC75B98F-1126-40D5-B454-81EE32DA70FC}">
      <selection activeCell="H23" sqref="H23"/>
      <pageMargins left="0.7" right="0.7" top="0.75" bottom="0.75" header="0.3" footer="0.3"/>
    </customSheetView>
  </customSheetViews>
  <phoneticPr fontId="18"/>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
  <sheetViews>
    <sheetView workbookViewId="0">
      <selection activeCell="A8" sqref="A8"/>
    </sheetView>
  </sheetViews>
  <sheetFormatPr defaultRowHeight="13.2"/>
  <sheetData>
    <row r="1" spans="1:1">
      <c r="A1" t="s">
        <v>90</v>
      </c>
    </row>
    <row r="2" spans="1:1">
      <c r="A2" t="s">
        <v>91</v>
      </c>
    </row>
    <row r="3" spans="1:1">
      <c r="A3" t="s">
        <v>92</v>
      </c>
    </row>
    <row r="4" spans="1:1">
      <c r="A4" t="s">
        <v>93</v>
      </c>
    </row>
    <row r="5" spans="1:1">
      <c r="A5" t="s">
        <v>94</v>
      </c>
    </row>
    <row r="6" spans="1:1">
      <c r="A6" t="s">
        <v>95</v>
      </c>
    </row>
    <row r="7" spans="1:1">
      <c r="A7" t="s">
        <v>96</v>
      </c>
    </row>
    <row r="8" spans="1:1">
      <c r="A8" t="s">
        <v>89</v>
      </c>
    </row>
  </sheetData>
  <phoneticPr fontId="18"/>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スケジュール</vt:lpstr>
      <vt:lpstr>Sheet2</vt:lpstr>
      <vt:lpstr>申請書</vt:lpstr>
      <vt:lpstr>休日</vt:lpstr>
      <vt:lpstr>VESSEL</vt:lpstr>
      <vt:lpstr>スケジュール!Print_Area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河野</dc:creator>
  <cp:lastModifiedBy>user07</cp:lastModifiedBy>
  <cp:lastPrinted>2025-08-14T08:32:09Z</cp:lastPrinted>
  <dcterms:created xsi:type="dcterms:W3CDTF">2012-09-28T10:41:38Z</dcterms:created>
  <dcterms:modified xsi:type="dcterms:W3CDTF">2026-07-02T01:06:31Z</dcterms:modified>
</cp:coreProperties>
</file>